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65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I97" i="1" l="1"/>
  <c r="I80" i="1"/>
  <c r="H26" i="1" l="1"/>
  <c r="H60" i="1" l="1"/>
  <c r="G60" i="1" l="1"/>
  <c r="G56" i="1"/>
  <c r="G53" i="1" l="1"/>
  <c r="G50" i="1" l="1"/>
  <c r="H98" i="1"/>
  <c r="H99" i="1"/>
  <c r="H93" i="1"/>
  <c r="H90" i="1"/>
  <c r="H77" i="1"/>
  <c r="H74" i="1"/>
  <c r="H71" i="1"/>
  <c r="H63" i="1" l="1"/>
  <c r="F60" i="1" l="1"/>
  <c r="I60" i="1"/>
  <c r="G23" i="1" l="1"/>
  <c r="E45" i="1" l="1"/>
  <c r="E44" i="1" s="1"/>
  <c r="G32" i="1"/>
  <c r="G20" i="1"/>
  <c r="E88" i="1" l="1"/>
  <c r="H59" i="1" l="1"/>
  <c r="I59" i="1"/>
  <c r="E27" i="1"/>
  <c r="E26" i="1" s="1"/>
  <c r="F26" i="1"/>
  <c r="H35" i="1"/>
  <c r="I35" i="1"/>
  <c r="G35" i="1" l="1"/>
  <c r="G8" i="1"/>
  <c r="F101" i="1" l="1"/>
  <c r="E42" i="1" l="1"/>
  <c r="E41" i="1" s="1"/>
  <c r="F41" i="1"/>
  <c r="F47" i="1" l="1"/>
  <c r="E39" i="1"/>
  <c r="E38" i="1" s="1"/>
  <c r="G38" i="1"/>
  <c r="G59" i="1" l="1"/>
  <c r="F102" i="1" l="1"/>
  <c r="F100" i="1" s="1"/>
  <c r="I101" i="1"/>
  <c r="H102" i="1"/>
  <c r="I98" i="1"/>
  <c r="H103" i="1"/>
  <c r="I99" i="1"/>
  <c r="I103" i="1" s="1"/>
  <c r="G99" i="1"/>
  <c r="G103" i="1" s="1"/>
  <c r="G98" i="1"/>
  <c r="G102" i="1" s="1"/>
  <c r="G101" i="1"/>
  <c r="E101" i="1" s="1"/>
  <c r="H86" i="1"/>
  <c r="I86" i="1"/>
  <c r="G86" i="1"/>
  <c r="E89" i="1"/>
  <c r="F67" i="1"/>
  <c r="E69" i="1"/>
  <c r="E67" i="1" s="1"/>
  <c r="F59" i="1"/>
  <c r="E48" i="1"/>
  <c r="E47" i="1" s="1"/>
  <c r="F35" i="1"/>
  <c r="E36" i="1"/>
  <c r="E35" i="1" s="1"/>
  <c r="F32" i="1"/>
  <c r="E33" i="1"/>
  <c r="E32" i="1" s="1"/>
  <c r="F29" i="1"/>
  <c r="E30" i="1"/>
  <c r="E29" i="1" s="1"/>
  <c r="F23" i="1"/>
  <c r="E24" i="1"/>
  <c r="E23" i="1" s="1"/>
  <c r="F20" i="1"/>
  <c r="E21" i="1"/>
  <c r="E20" i="1" s="1"/>
  <c r="F17" i="1"/>
  <c r="E18" i="1"/>
  <c r="E17" i="1" s="1"/>
  <c r="F14" i="1"/>
  <c r="E15" i="1"/>
  <c r="E14" i="1" s="1"/>
  <c r="F11" i="1"/>
  <c r="E12" i="1"/>
  <c r="F8" i="1"/>
  <c r="E9" i="1"/>
  <c r="E8" i="1" s="1"/>
  <c r="E65" i="1"/>
  <c r="E64" i="1"/>
  <c r="F63" i="1"/>
  <c r="G63" i="1"/>
  <c r="E11" i="1" l="1"/>
  <c r="E60" i="1"/>
  <c r="E59" i="1" s="1"/>
  <c r="G100" i="1"/>
  <c r="E100" i="1" s="1"/>
  <c r="E63" i="1"/>
  <c r="I96" i="1"/>
  <c r="E103" i="1"/>
  <c r="G96" i="1"/>
  <c r="H96" i="1"/>
  <c r="E99" i="1"/>
  <c r="E98" i="1"/>
  <c r="I102" i="1"/>
  <c r="E102" i="1" s="1"/>
  <c r="H101" i="1"/>
  <c r="H100" i="1" s="1"/>
  <c r="E86" i="1"/>
  <c r="E96" i="1" l="1"/>
  <c r="I100" i="1"/>
</calcChain>
</file>

<file path=xl/sharedStrings.xml><?xml version="1.0" encoding="utf-8"?>
<sst xmlns="http://schemas.openxmlformats.org/spreadsheetml/2006/main" count="191" uniqueCount="79">
  <si>
    <t>№ п/п</t>
  </si>
  <si>
    <t>Мероприятия</t>
  </si>
  <si>
    <t>Срок исполнения мероприятия</t>
  </si>
  <si>
    <t>Источник финансирования</t>
  </si>
  <si>
    <t>Всего (тыс. руб.)</t>
  </si>
  <si>
    <t>Объем финансивого обеспечения по годам (тыс. руб)</t>
  </si>
  <si>
    <t>Ответственный за выполнение мероприятий Подпрограммы</t>
  </si>
  <si>
    <t>1. Повышение качества и доступности предоставляемых населению услуг ЖКХ</t>
  </si>
  <si>
    <t>Исследование объектов окружающей и производственной среды</t>
  </si>
  <si>
    <t>1.1</t>
  </si>
  <si>
    <t>ИТОГО</t>
  </si>
  <si>
    <t>Бюждет ПМО</t>
  </si>
  <si>
    <t>КБ</t>
  </si>
  <si>
    <t>Отдел ЖКХ</t>
  </si>
  <si>
    <t>1.2</t>
  </si>
  <si>
    <t>1.3</t>
  </si>
  <si>
    <t>1.4</t>
  </si>
  <si>
    <t>1.5</t>
  </si>
  <si>
    <t>1.6</t>
  </si>
  <si>
    <t>Оказание услуг по предоставлению техники для механизированной разработки грунта, погрузки, выгрузки и перевозки изделий</t>
  </si>
  <si>
    <t>1.7</t>
  </si>
  <si>
    <t>1.8</t>
  </si>
  <si>
    <t>Установка ограждений первых поясов зон санитарной охраны водозаборных скважин</t>
  </si>
  <si>
    <t>1.9</t>
  </si>
  <si>
    <t>Закупка водопроводных труб, кранов, шлангов, фитингов и иной фурнитуры к ним</t>
  </si>
  <si>
    <t>Закупка агрегатов, оборудования, материалов для обслуживания и ремонтов колодцев, колонок и скважинного оборудования, электрических проводов для глубинных насосов, глубинных насосов.</t>
  </si>
  <si>
    <t>1.11</t>
  </si>
  <si>
    <t>Разработка проектов зон санитарной охраны источников водоснабжения</t>
  </si>
  <si>
    <t>1.12</t>
  </si>
  <si>
    <t>Проведение государственной экспертизы проверки сметной стоимости по объектам, для  участия на условиях софинансирования в краевой программе, оплата Роспотребнадзору за проверку материалов используемых в сфере водоснабжения на гаммо излучение.</t>
  </si>
  <si>
    <t>1.13</t>
  </si>
  <si>
    <t>1.14</t>
  </si>
  <si>
    <t>Демонтаж, ремонт, монтаж водонапорной башни</t>
  </si>
  <si>
    <t>Плата за электроснабжение</t>
  </si>
  <si>
    <t>ВСЕГО:</t>
  </si>
  <si>
    <t>2. Участие в государсвенной программе "Обеспечение населения твердым топливом (дровами)"</t>
  </si>
  <si>
    <t>2.1</t>
  </si>
  <si>
    <t>Обеспечение граждан твердым топливом  (Дровами)</t>
  </si>
  <si>
    <t>3. Отдельные меропрития</t>
  </si>
  <si>
    <t>Отдел имущественных отношений и землепользования</t>
  </si>
  <si>
    <t>3.1</t>
  </si>
  <si>
    <t>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</t>
  </si>
  <si>
    <t>4. Участие в государственной программе "Создание условий для обеспечения качественными услугами жилищно-коммунального хозяйства ПК"</t>
  </si>
  <si>
    <t>4.1</t>
  </si>
  <si>
    <t>Капитальный ремонт наружных сетей водопровода по ул. Гагарина в 
пгт. Пограничный</t>
  </si>
  <si>
    <t>4.2</t>
  </si>
  <si>
    <t>4.3</t>
  </si>
  <si>
    <t>4.4</t>
  </si>
  <si>
    <t>4.5</t>
  </si>
  <si>
    <t>4.6</t>
  </si>
  <si>
    <t>4.7</t>
  </si>
  <si>
    <t>Капитальный ремонт наружных сетей водопровода по ул. Советской в 
пгт. Пограничный</t>
  </si>
  <si>
    <t>Капитальный ремонт наружных сетей централизованного водоснабжения в 
с. Украинка</t>
  </si>
  <si>
    <t>Замена водонапорных башен на территории ПМО</t>
  </si>
  <si>
    <t>Строительство объектов системы водоснабжения пгт. Пограничный 2 этап «Реконструкция станции обезжелезивания»</t>
  </si>
  <si>
    <t>ФБ</t>
  </si>
  <si>
    <t>ВСЕГО ПОДПРОГРАММА:</t>
  </si>
  <si>
    <t>ИТОГО программа</t>
  </si>
  <si>
    <t xml:space="preserve">Содержание, чистка и ремонт колодцев </t>
  </si>
  <si>
    <t>Капитальный ремонт системы централизованного водоснабжения с. Нестеровка</t>
  </si>
  <si>
    <t>Ресурсное обеспечение реализации муниципальной программы "Обеспечение доступным жильем и качественными услугами ЖКХ населения Пограничного муниципального округа" на 2020-2023 годы</t>
  </si>
  <si>
    <t>Субсидия МУП "Коммунсервис" на возмещение части затрат по электроснабжению, связанных с оказанием услуг по водоснабджению населения Пограничного мунциипального округа</t>
  </si>
  <si>
    <t>Устройство септика, прокладка водопровода для здании амбулатории в с. Барано-Оренбургское</t>
  </si>
  <si>
    <t>Оформление лицензий на право пользования участками недр местного значения</t>
  </si>
  <si>
    <t>1.10</t>
  </si>
  <si>
    <t>мку "ХОЗУ Администрации Пограничного МО"</t>
  </si>
  <si>
    <t xml:space="preserve">Капитальный ремонт системы централизованного холодного водоснабжения в пгт. Пограничный </t>
  </si>
  <si>
    <t>1.15</t>
  </si>
  <si>
    <t>Закупка вакуумного автомобиля для нужд коммунального хозяйства</t>
  </si>
  <si>
    <t>1.16</t>
  </si>
  <si>
    <t>Капитальный ремонт системы централизованного холодного водоснабжения в пгт. Пограничный                                                               (ул. Уссурийская, ул. Буденного,                                ул. Советская)</t>
  </si>
  <si>
    <t>1.17</t>
  </si>
  <si>
    <t>Приобретение гранодиорита, цеолита</t>
  </si>
  <si>
    <t>Обслуживание "Станции обезжелезивания", экспертное сопровождение проекта "Реконструкция станции обезжелезивания"</t>
  </si>
  <si>
    <t>4.8</t>
  </si>
  <si>
    <t>Капитальный ремонт системы централизованного холодного водоснабжения в пгт. Пограничный                                                               (ул. Кирова, ул. Советская,                                ул. Гагарина)</t>
  </si>
  <si>
    <t xml:space="preserve">Приложение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"Обеспечение доступным жильем и качественными услугами ЖКХ населения                                                                                                                                                   Пограничного муниципального округа на 2020-2023 годы", утвержденной  постановлением администрации Пограничного муниципального района                                                    от 14.11.2019 № 660(в редакции постановлений от 03.04.2020 №303, от 06.04.2020 №309, от 14.05.2020 №403, от 26.05.2020 №448, от 26.06.2020 №562, от 16.07.2020 №615, от 17.08.2020 №714, от 10.09.2020 №28, от 05.11.2020 №290, от 19.11.2020 №340, от 18.01.2021 №23, от 19.03.2021 №254,                                                                                                           от 21.05.2021 №477, от 25.05.2021 №492, от 23.06.2021 №602, от 13.08.2021 №808, от 13.09.2021 №897, 14.10.2021 №1006, от 15.11.2021 №1116)» </t>
  </si>
  <si>
    <t xml:space="preserve">Приложение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Пограничного муниципального округа                                                                                                                                                                                          "О внесении изменнеий и дополнений в муниципальную программу "Обеспечение доступным жильем и качественными услугами ЖКХ населения Пограничного муниципального округа на 2020-2023 годы", утвержденной постановлением администрации Пограничного муниципального района                                                                                      от 14.11.2019 № 660(в редакции постановлений от 03.04.2020 №303, от 06.04.2020 №309, от 14.05.2020 №403, от 26.05.2020 №448, от 26.06.2020 №562, от 16.07.2020 №615, от 17.08.2020 №714, от 10.09.2020 №28, от 05.11.2020 №290, от 19.11.2020 №340, от 18.01.2021 №23, от 19.03.2021 №254,                                                                                        от 21.05.2021 №477, от 25.05.2021 №492, от 23.06.2021 №602, от 13.08.2021 №808, 13.09.2021 №897, от 14.10.2021 № 1006, от 15.11.2021 №1116)» </t>
  </si>
  <si>
    <r>
      <t>от  " 14 " ___01__2022  №</t>
    </r>
    <r>
      <rPr>
        <u/>
        <sz val="12"/>
        <color theme="1"/>
        <rFont val="Times New Roman"/>
        <family val="1"/>
        <charset val="204"/>
      </rPr>
      <t xml:space="preserve"> __22____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</si>
</sst>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5"/>
  <sheetViews>
    <sheetView tabSelected="1" workbookViewId="0">
      <selection activeCell="A4" sqref="A4:J4"/>
    </sheetView>
  </sheetViews>
  <sheetFormatPr defaultRowHeight="15" x14ac:dyDescent="0.25"/>
  <cols>
    <col min="2" max="2" width="39" customWidth="1"/>
    <col min="3" max="3" width="15.7109375" customWidth="1"/>
    <col min="4" max="4" width="17.28515625" customWidth="1"/>
    <col min="5" max="5" width="15" customWidth="1"/>
    <col min="6" max="6" width="13.28515625" customWidth="1"/>
    <col min="7" max="7" width="14" customWidth="1"/>
    <col min="8" max="8" width="13.5703125" customWidth="1"/>
    <col min="9" max="9" width="14.42578125" customWidth="1"/>
    <col min="10" max="10" width="18" customWidth="1"/>
    <col min="12" max="12" width="15.42578125" bestFit="1" customWidth="1"/>
    <col min="13" max="13" width="15.140625" bestFit="1" customWidth="1"/>
    <col min="14" max="14" width="11.85546875" bestFit="1" customWidth="1"/>
    <col min="15" max="15" width="13.7109375" customWidth="1"/>
  </cols>
  <sheetData>
    <row r="1" spans="1:26" ht="121.5" customHeight="1" x14ac:dyDescent="0.25">
      <c r="A1" s="18"/>
      <c r="B1" s="77" t="s">
        <v>77</v>
      </c>
      <c r="C1" s="78"/>
      <c r="D1" s="78"/>
      <c r="E1" s="78"/>
      <c r="F1" s="78"/>
      <c r="G1" s="78"/>
      <c r="H1" s="78"/>
      <c r="I1" s="78"/>
      <c r="J1" s="78"/>
      <c r="K1" s="18"/>
    </row>
    <row r="2" spans="1:26" ht="24.75" customHeight="1" x14ac:dyDescent="0.25">
      <c r="A2" s="18"/>
      <c r="B2" s="19"/>
      <c r="C2" s="20"/>
      <c r="D2" s="20"/>
      <c r="E2" s="20"/>
      <c r="F2" s="20"/>
      <c r="G2" s="20"/>
      <c r="H2" s="20"/>
      <c r="I2" s="79" t="s">
        <v>78</v>
      </c>
      <c r="J2" s="79"/>
      <c r="K2" s="18"/>
    </row>
    <row r="3" spans="1:26" ht="105.75" customHeight="1" x14ac:dyDescent="0.25">
      <c r="A3" s="18"/>
      <c r="B3" s="80" t="s">
        <v>76</v>
      </c>
      <c r="C3" s="81"/>
      <c r="D3" s="81"/>
      <c r="E3" s="81"/>
      <c r="F3" s="81"/>
      <c r="G3" s="81"/>
      <c r="H3" s="81"/>
      <c r="I3" s="81"/>
      <c r="J3" s="81"/>
      <c r="K3" s="18"/>
    </row>
    <row r="4" spans="1:26" ht="49.5" customHeight="1" x14ac:dyDescent="0.25">
      <c r="A4" s="36" t="s">
        <v>60</v>
      </c>
      <c r="B4" s="36"/>
      <c r="C4" s="36"/>
      <c r="D4" s="36"/>
      <c r="E4" s="36"/>
      <c r="F4" s="36"/>
      <c r="G4" s="36"/>
      <c r="H4" s="36"/>
      <c r="I4" s="36"/>
      <c r="J4" s="36"/>
      <c r="K4" s="1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"/>
      <c r="Y4" s="1"/>
      <c r="Z4" s="1"/>
    </row>
    <row r="5" spans="1:26" ht="77.25" customHeight="1" x14ac:dyDescent="0.25">
      <c r="A5" s="43" t="s">
        <v>0</v>
      </c>
      <c r="B5" s="43" t="s">
        <v>1</v>
      </c>
      <c r="C5" s="34" t="s">
        <v>2</v>
      </c>
      <c r="D5" s="34" t="s">
        <v>3</v>
      </c>
      <c r="E5" s="34" t="s">
        <v>4</v>
      </c>
      <c r="F5" s="43" t="s">
        <v>5</v>
      </c>
      <c r="G5" s="43"/>
      <c r="H5" s="43"/>
      <c r="I5" s="43"/>
      <c r="J5" s="34" t="s">
        <v>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"/>
      <c r="Y5" s="1"/>
      <c r="Z5" s="1"/>
    </row>
    <row r="6" spans="1:26" ht="21" customHeight="1" x14ac:dyDescent="0.25">
      <c r="A6" s="40"/>
      <c r="B6" s="40"/>
      <c r="C6" s="35"/>
      <c r="D6" s="35"/>
      <c r="E6" s="35"/>
      <c r="F6" s="3">
        <v>2020</v>
      </c>
      <c r="G6" s="3">
        <v>2021</v>
      </c>
      <c r="H6" s="3">
        <v>2022</v>
      </c>
      <c r="I6" s="3">
        <v>2023</v>
      </c>
      <c r="J6" s="3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"/>
      <c r="Y6" s="1"/>
      <c r="Z6" s="1"/>
    </row>
    <row r="7" spans="1:26" ht="30.75" customHeight="1" x14ac:dyDescent="0.25">
      <c r="A7" s="37" t="s">
        <v>7</v>
      </c>
      <c r="B7" s="37"/>
      <c r="C7" s="37"/>
      <c r="D7" s="37"/>
      <c r="E7" s="37"/>
      <c r="F7" s="37"/>
      <c r="G7" s="37"/>
      <c r="H7" s="37"/>
      <c r="I7" s="37"/>
      <c r="J7" s="3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"/>
      <c r="Y7" s="1"/>
      <c r="Z7" s="1"/>
    </row>
    <row r="8" spans="1:26" ht="16.5" customHeight="1" x14ac:dyDescent="0.25">
      <c r="A8" s="39" t="s">
        <v>9</v>
      </c>
      <c r="B8" s="38" t="s">
        <v>8</v>
      </c>
      <c r="C8" s="40"/>
      <c r="D8" s="4" t="s">
        <v>10</v>
      </c>
      <c r="E8" s="7">
        <f>SUM(E9:E10)</f>
        <v>1084.1605999999999</v>
      </c>
      <c r="F8" s="5">
        <f>SUM(F9:F10)</f>
        <v>264.89999999999998</v>
      </c>
      <c r="G8" s="7">
        <f>SUM(G9:G10)</f>
        <v>289.26060000000001</v>
      </c>
      <c r="H8" s="5">
        <v>265</v>
      </c>
      <c r="I8" s="5">
        <v>265</v>
      </c>
      <c r="J8" s="41" t="s">
        <v>13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"/>
      <c r="Y8" s="1"/>
      <c r="Z8" s="1"/>
    </row>
    <row r="9" spans="1:26" ht="16.5" customHeight="1" x14ac:dyDescent="0.25">
      <c r="A9" s="39"/>
      <c r="B9" s="38"/>
      <c r="C9" s="40"/>
      <c r="D9" s="4" t="s">
        <v>11</v>
      </c>
      <c r="E9" s="7">
        <f>SUM(F9:I9)</f>
        <v>1084.1605999999999</v>
      </c>
      <c r="F9" s="5">
        <v>264.89999999999998</v>
      </c>
      <c r="G9" s="7">
        <v>289.26060000000001</v>
      </c>
      <c r="H9" s="5">
        <v>265</v>
      </c>
      <c r="I9" s="5">
        <v>265</v>
      </c>
      <c r="J9" s="4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"/>
      <c r="Y9" s="1"/>
      <c r="Z9" s="1"/>
    </row>
    <row r="10" spans="1:26" ht="16.5" customHeight="1" x14ac:dyDescent="0.25">
      <c r="A10" s="39"/>
      <c r="B10" s="38"/>
      <c r="C10" s="40"/>
      <c r="D10" s="4" t="s">
        <v>12</v>
      </c>
      <c r="E10" s="3"/>
      <c r="F10" s="3"/>
      <c r="G10" s="3"/>
      <c r="H10" s="3"/>
      <c r="I10" s="3"/>
      <c r="J10" s="4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"/>
      <c r="Y10" s="1"/>
      <c r="Z10" s="1"/>
    </row>
    <row r="11" spans="1:26" ht="16.5" customHeight="1" x14ac:dyDescent="0.25">
      <c r="A11" s="39" t="s">
        <v>14</v>
      </c>
      <c r="B11" s="47" t="s">
        <v>58</v>
      </c>
      <c r="C11" s="41"/>
      <c r="D11" s="4" t="s">
        <v>10</v>
      </c>
      <c r="E11" s="5">
        <f>SUM(E12:E13)</f>
        <v>2974.3598999999999</v>
      </c>
      <c r="F11" s="5">
        <f>SUM(F12:F13)</f>
        <v>1689.3598999999999</v>
      </c>
      <c r="G11" s="5">
        <v>500</v>
      </c>
      <c r="H11" s="5">
        <v>435</v>
      </c>
      <c r="I11" s="5">
        <v>350</v>
      </c>
      <c r="J11" s="41" t="s">
        <v>13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"/>
      <c r="Y11" s="1"/>
      <c r="Z11" s="1"/>
    </row>
    <row r="12" spans="1:26" ht="16.5" customHeight="1" x14ac:dyDescent="0.25">
      <c r="A12" s="39"/>
      <c r="B12" s="48"/>
      <c r="C12" s="42"/>
      <c r="D12" s="4" t="s">
        <v>11</v>
      </c>
      <c r="E12" s="5">
        <f>SUM(F12:I12)</f>
        <v>2974.3598999999999</v>
      </c>
      <c r="F12" s="5">
        <v>1689.3598999999999</v>
      </c>
      <c r="G12" s="5">
        <v>500</v>
      </c>
      <c r="H12" s="5">
        <v>435</v>
      </c>
      <c r="I12" s="5">
        <v>350</v>
      </c>
      <c r="J12" s="4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"/>
      <c r="Y12" s="1"/>
      <c r="Z12" s="1"/>
    </row>
    <row r="13" spans="1:26" ht="16.5" customHeight="1" x14ac:dyDescent="0.25">
      <c r="A13" s="39"/>
      <c r="B13" s="49"/>
      <c r="C13" s="43"/>
      <c r="D13" s="4" t="s">
        <v>12</v>
      </c>
      <c r="E13" s="5"/>
      <c r="F13" s="5"/>
      <c r="G13" s="3"/>
      <c r="H13" s="3"/>
      <c r="I13" s="3"/>
      <c r="J13" s="4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"/>
      <c r="Y13" s="1"/>
      <c r="Z13" s="1"/>
    </row>
    <row r="14" spans="1:26" ht="21.75" customHeight="1" x14ac:dyDescent="0.25">
      <c r="A14" s="39" t="s">
        <v>15</v>
      </c>
      <c r="B14" s="44" t="s">
        <v>19</v>
      </c>
      <c r="C14" s="41"/>
      <c r="D14" s="4" t="s">
        <v>10</v>
      </c>
      <c r="E14" s="7">
        <f>SUM(E15:E16)</f>
        <v>2061.6394</v>
      </c>
      <c r="F14" s="5">
        <f>SUM(F15:F16)</f>
        <v>588</v>
      </c>
      <c r="G14" s="7">
        <v>273.63940000000002</v>
      </c>
      <c r="H14" s="5">
        <v>600</v>
      </c>
      <c r="I14" s="5">
        <v>600</v>
      </c>
      <c r="J14" s="41" t="s">
        <v>13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"/>
      <c r="Y14" s="1"/>
      <c r="Z14" s="1"/>
    </row>
    <row r="15" spans="1:26" ht="21.75" customHeight="1" x14ac:dyDescent="0.25">
      <c r="A15" s="39"/>
      <c r="B15" s="45"/>
      <c r="C15" s="42"/>
      <c r="D15" s="4" t="s">
        <v>11</v>
      </c>
      <c r="E15" s="7">
        <f>SUM(F15:I15)</f>
        <v>2061.6394</v>
      </c>
      <c r="F15" s="5">
        <v>588</v>
      </c>
      <c r="G15" s="7">
        <v>273.63940000000002</v>
      </c>
      <c r="H15" s="5">
        <v>600</v>
      </c>
      <c r="I15" s="5">
        <v>600</v>
      </c>
      <c r="J15" s="4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"/>
      <c r="Y15" s="1"/>
      <c r="Z15" s="1"/>
    </row>
    <row r="16" spans="1:26" ht="21.75" customHeight="1" x14ac:dyDescent="0.25">
      <c r="A16" s="39"/>
      <c r="B16" s="46"/>
      <c r="C16" s="43"/>
      <c r="D16" s="4" t="s">
        <v>12</v>
      </c>
      <c r="E16" s="5"/>
      <c r="F16" s="5"/>
      <c r="G16" s="3"/>
      <c r="H16" s="3"/>
      <c r="I16" s="3"/>
      <c r="J16" s="4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"/>
      <c r="Y16" s="1"/>
      <c r="Z16" s="1"/>
    </row>
    <row r="17" spans="1:26" ht="16.5" customHeight="1" x14ac:dyDescent="0.25">
      <c r="A17" s="39" t="s">
        <v>16</v>
      </c>
      <c r="B17" s="44" t="s">
        <v>22</v>
      </c>
      <c r="C17" s="41"/>
      <c r="D17" s="4" t="s">
        <v>10</v>
      </c>
      <c r="E17" s="6">
        <f>SUM(E18:E19)</f>
        <v>999.56416000000002</v>
      </c>
      <c r="F17" s="6">
        <f>SUM(F18:F19)</f>
        <v>999.56416000000002</v>
      </c>
      <c r="G17" s="6"/>
      <c r="H17" s="5"/>
      <c r="I17" s="3"/>
      <c r="J17" s="41" t="s">
        <v>13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"/>
      <c r="Y17" s="1"/>
      <c r="Z17" s="1"/>
    </row>
    <row r="18" spans="1:26" ht="16.5" customHeight="1" x14ac:dyDescent="0.25">
      <c r="A18" s="39"/>
      <c r="B18" s="45"/>
      <c r="C18" s="42"/>
      <c r="D18" s="4" t="s">
        <v>11</v>
      </c>
      <c r="E18" s="6">
        <f>SUM(F18:I18)</f>
        <v>999.56416000000002</v>
      </c>
      <c r="F18" s="6">
        <v>999.56416000000002</v>
      </c>
      <c r="G18" s="3"/>
      <c r="H18" s="5"/>
      <c r="I18" s="3"/>
      <c r="J18" s="4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"/>
      <c r="Y18" s="1"/>
      <c r="Z18" s="1"/>
    </row>
    <row r="19" spans="1:26" ht="16.5" customHeight="1" x14ac:dyDescent="0.25">
      <c r="A19" s="39"/>
      <c r="B19" s="46"/>
      <c r="C19" s="43"/>
      <c r="D19" s="4" t="s">
        <v>12</v>
      </c>
      <c r="E19" s="5"/>
      <c r="F19" s="5"/>
      <c r="G19" s="3"/>
      <c r="H19" s="3"/>
      <c r="I19" s="3"/>
      <c r="J19" s="4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"/>
      <c r="Y19" s="1"/>
      <c r="Z19" s="1"/>
    </row>
    <row r="20" spans="1:26" ht="16.5" customHeight="1" x14ac:dyDescent="0.25">
      <c r="A20" s="39" t="s">
        <v>17</v>
      </c>
      <c r="B20" s="44" t="s">
        <v>24</v>
      </c>
      <c r="C20" s="41"/>
      <c r="D20" s="4" t="s">
        <v>10</v>
      </c>
      <c r="E20" s="6">
        <f>SUM(E21:E22)</f>
        <v>2187.4733700000002</v>
      </c>
      <c r="F20" s="6">
        <f>SUM(F21:F22)</f>
        <v>631.50237000000004</v>
      </c>
      <c r="G20" s="6">
        <f>SUM(G21:G22)</f>
        <v>1155.971</v>
      </c>
      <c r="H20" s="5">
        <v>200</v>
      </c>
      <c r="I20" s="5">
        <v>200</v>
      </c>
      <c r="J20" s="50" t="s">
        <v>65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"/>
      <c r="Y20" s="1"/>
      <c r="Z20" s="1"/>
    </row>
    <row r="21" spans="1:26" ht="16.5" customHeight="1" x14ac:dyDescent="0.25">
      <c r="A21" s="39"/>
      <c r="B21" s="45"/>
      <c r="C21" s="42"/>
      <c r="D21" s="4" t="s">
        <v>11</v>
      </c>
      <c r="E21" s="6">
        <f>SUM(F21:I21)</f>
        <v>2187.4733700000002</v>
      </c>
      <c r="F21" s="6">
        <v>631.50237000000004</v>
      </c>
      <c r="G21" s="6">
        <v>1155.971</v>
      </c>
      <c r="H21" s="5">
        <v>200</v>
      </c>
      <c r="I21" s="5">
        <v>200</v>
      </c>
      <c r="J21" s="5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"/>
      <c r="Y21" s="1"/>
      <c r="Z21" s="1"/>
    </row>
    <row r="22" spans="1:26" ht="16.5" customHeight="1" x14ac:dyDescent="0.25">
      <c r="A22" s="39"/>
      <c r="B22" s="46"/>
      <c r="C22" s="43"/>
      <c r="D22" s="4" t="s">
        <v>12</v>
      </c>
      <c r="E22" s="3"/>
      <c r="F22" s="3"/>
      <c r="G22" s="3"/>
      <c r="H22" s="3"/>
      <c r="I22" s="3"/>
      <c r="J22" s="5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1"/>
      <c r="Y22" s="1"/>
      <c r="Z22" s="1"/>
    </row>
    <row r="23" spans="1:26" ht="15.75" x14ac:dyDescent="0.25">
      <c r="A23" s="39" t="s">
        <v>18</v>
      </c>
      <c r="B23" s="53" t="s">
        <v>25</v>
      </c>
      <c r="C23" s="41"/>
      <c r="D23" s="4" t="s">
        <v>10</v>
      </c>
      <c r="E23" s="3">
        <f>SUM(E24:E25)</f>
        <v>1641.346</v>
      </c>
      <c r="F23" s="3">
        <f>SUM(F24:F25)</f>
        <v>441.55</v>
      </c>
      <c r="G23" s="6">
        <f>SUM(G24:G25)</f>
        <v>599.79600000000005</v>
      </c>
      <c r="H23" s="5">
        <v>300</v>
      </c>
      <c r="I23" s="5">
        <v>300</v>
      </c>
      <c r="J23" s="41" t="s">
        <v>13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1"/>
      <c r="Y23" s="1"/>
      <c r="Z23" s="1"/>
    </row>
    <row r="24" spans="1:26" ht="15.75" x14ac:dyDescent="0.25">
      <c r="A24" s="39"/>
      <c r="B24" s="54"/>
      <c r="C24" s="42"/>
      <c r="D24" s="4" t="s">
        <v>11</v>
      </c>
      <c r="E24" s="3">
        <f>SUM(F24:I24)</f>
        <v>1641.346</v>
      </c>
      <c r="F24" s="5">
        <v>441.55</v>
      </c>
      <c r="G24" s="6">
        <v>599.79600000000005</v>
      </c>
      <c r="H24" s="5">
        <v>300</v>
      </c>
      <c r="I24" s="5">
        <v>300</v>
      </c>
      <c r="J24" s="4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"/>
      <c r="Y24" s="1"/>
      <c r="Z24" s="1"/>
    </row>
    <row r="25" spans="1:26" ht="58.5" customHeight="1" x14ac:dyDescent="0.25">
      <c r="A25" s="39"/>
      <c r="B25" s="55"/>
      <c r="C25" s="43"/>
      <c r="D25" s="4" t="s">
        <v>12</v>
      </c>
      <c r="E25" s="3"/>
      <c r="F25" s="3"/>
      <c r="G25" s="3"/>
      <c r="H25" s="3"/>
      <c r="I25" s="3"/>
      <c r="J25" s="4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1"/>
      <c r="Y25" s="1"/>
      <c r="Z25" s="1"/>
    </row>
    <row r="26" spans="1:26" ht="15.75" x14ac:dyDescent="0.25">
      <c r="A26" s="39" t="s">
        <v>20</v>
      </c>
      <c r="B26" s="44" t="s">
        <v>27</v>
      </c>
      <c r="C26" s="41"/>
      <c r="D26" s="4" t="s">
        <v>10</v>
      </c>
      <c r="E26" s="6">
        <f>SUM(E27:E28)</f>
        <v>3377.7284500000001</v>
      </c>
      <c r="F26" s="6">
        <f>SUM(F27:F28)</f>
        <v>1077.7284500000001</v>
      </c>
      <c r="G26" s="6"/>
      <c r="H26" s="5">
        <f t="shared" ref="H26" si="0">SUM(H27:H28)</f>
        <v>2300</v>
      </c>
      <c r="I26" s="3"/>
      <c r="J26" s="41" t="s">
        <v>13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1"/>
      <c r="Y26" s="1"/>
      <c r="Z26" s="1"/>
    </row>
    <row r="27" spans="1:26" ht="15.75" x14ac:dyDescent="0.25">
      <c r="A27" s="39"/>
      <c r="B27" s="45"/>
      <c r="C27" s="42"/>
      <c r="D27" s="4" t="s">
        <v>11</v>
      </c>
      <c r="E27" s="6">
        <f>SUM(F27:I27)</f>
        <v>3377.7284500000001</v>
      </c>
      <c r="F27" s="6">
        <v>1077.7284500000001</v>
      </c>
      <c r="G27" s="5"/>
      <c r="H27" s="5">
        <v>2300</v>
      </c>
      <c r="I27" s="3"/>
      <c r="J27" s="4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"/>
      <c r="Y27" s="1"/>
      <c r="Z27" s="1"/>
    </row>
    <row r="28" spans="1:26" ht="15.75" x14ac:dyDescent="0.25">
      <c r="A28" s="39"/>
      <c r="B28" s="46"/>
      <c r="C28" s="43"/>
      <c r="D28" s="4" t="s">
        <v>12</v>
      </c>
      <c r="E28" s="5"/>
      <c r="F28" s="5"/>
      <c r="G28" s="3"/>
      <c r="H28" s="3"/>
      <c r="I28" s="3"/>
      <c r="J28" s="4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1"/>
      <c r="Y28" s="1"/>
      <c r="Z28" s="1"/>
    </row>
    <row r="29" spans="1:26" ht="15.75" x14ac:dyDescent="0.25">
      <c r="A29" s="39" t="s">
        <v>21</v>
      </c>
      <c r="B29" s="53" t="s">
        <v>29</v>
      </c>
      <c r="C29" s="41"/>
      <c r="D29" s="4" t="s">
        <v>10</v>
      </c>
      <c r="E29" s="6">
        <f>SUM(E30:E31)</f>
        <v>1919.80241</v>
      </c>
      <c r="F29" s="6">
        <f>SUM(F30:F31)</f>
        <v>850.58941000000004</v>
      </c>
      <c r="G29" s="6">
        <v>869.21299999999997</v>
      </c>
      <c r="H29" s="5">
        <v>200</v>
      </c>
      <c r="I29" s="3"/>
      <c r="J29" s="41" t="s">
        <v>13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"/>
      <c r="Y29" s="1"/>
      <c r="Z29" s="1"/>
    </row>
    <row r="30" spans="1:26" ht="15.75" x14ac:dyDescent="0.25">
      <c r="A30" s="39"/>
      <c r="B30" s="54"/>
      <c r="C30" s="42"/>
      <c r="D30" s="4" t="s">
        <v>11</v>
      </c>
      <c r="E30" s="6">
        <f>SUM(F30:I30)</f>
        <v>1919.80241</v>
      </c>
      <c r="F30" s="6">
        <v>850.58941000000004</v>
      </c>
      <c r="G30" s="6">
        <v>869.21299999999997</v>
      </c>
      <c r="H30" s="5">
        <v>200</v>
      </c>
      <c r="I30" s="3"/>
      <c r="J30" s="4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"/>
      <c r="Y30" s="1"/>
      <c r="Z30" s="1"/>
    </row>
    <row r="31" spans="1:26" ht="72.75" customHeight="1" x14ac:dyDescent="0.25">
      <c r="A31" s="39"/>
      <c r="B31" s="55"/>
      <c r="C31" s="43"/>
      <c r="D31" s="4" t="s">
        <v>12</v>
      </c>
      <c r="E31" s="5"/>
      <c r="F31" s="5"/>
      <c r="G31" s="3"/>
      <c r="H31" s="3"/>
      <c r="I31" s="3"/>
      <c r="J31" s="43"/>
      <c r="K31" s="2"/>
      <c r="L31" s="24"/>
      <c r="M31" s="24"/>
      <c r="N31" s="2"/>
      <c r="O31" s="2"/>
      <c r="P31" s="2"/>
      <c r="Q31" s="2"/>
      <c r="R31" s="2"/>
      <c r="S31" s="2"/>
      <c r="T31" s="2"/>
      <c r="U31" s="2"/>
      <c r="V31" s="2"/>
      <c r="W31" s="2"/>
      <c r="X31" s="1"/>
      <c r="Y31" s="1"/>
      <c r="Z31" s="1"/>
    </row>
    <row r="32" spans="1:26" ht="15" customHeight="1" x14ac:dyDescent="0.25">
      <c r="A32" s="39" t="s">
        <v>23</v>
      </c>
      <c r="B32" s="44" t="s">
        <v>32</v>
      </c>
      <c r="C32" s="41"/>
      <c r="D32" s="4" t="s">
        <v>10</v>
      </c>
      <c r="E32" s="6">
        <f>SUM(E33:E34)</f>
        <v>949.78200000000004</v>
      </c>
      <c r="F32" s="6">
        <f>SUM(F33:F34)</f>
        <v>249.78200000000001</v>
      </c>
      <c r="G32" s="5">
        <f>SUM(G33:G34)</f>
        <v>350</v>
      </c>
      <c r="H32" s="5">
        <v>350</v>
      </c>
      <c r="I32" s="3"/>
      <c r="J32" s="41" t="s">
        <v>13</v>
      </c>
      <c r="K32" s="2"/>
      <c r="L32" s="24"/>
      <c r="M32" s="24"/>
      <c r="N32" s="24"/>
      <c r="O32" s="2"/>
      <c r="P32" s="2"/>
      <c r="Q32" s="2"/>
      <c r="R32" s="2"/>
      <c r="S32" s="2"/>
      <c r="T32" s="2"/>
      <c r="U32" s="2"/>
      <c r="V32" s="2"/>
      <c r="W32" s="2"/>
      <c r="X32" s="1"/>
      <c r="Y32" s="1"/>
      <c r="Z32" s="1"/>
    </row>
    <row r="33" spans="1:26" ht="15" customHeight="1" x14ac:dyDescent="0.25">
      <c r="A33" s="39"/>
      <c r="B33" s="45"/>
      <c r="C33" s="42"/>
      <c r="D33" s="4" t="s">
        <v>11</v>
      </c>
      <c r="E33" s="6">
        <f>SUM(F33:I33)</f>
        <v>949.78200000000004</v>
      </c>
      <c r="F33" s="6">
        <v>249.78200000000001</v>
      </c>
      <c r="G33" s="5">
        <v>350</v>
      </c>
      <c r="H33" s="5">
        <v>350</v>
      </c>
      <c r="I33" s="3"/>
      <c r="J33" s="4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"/>
      <c r="Y33" s="1"/>
      <c r="Z33" s="1"/>
    </row>
    <row r="34" spans="1:26" ht="15" customHeight="1" x14ac:dyDescent="0.25">
      <c r="A34" s="39"/>
      <c r="B34" s="46"/>
      <c r="C34" s="43"/>
      <c r="D34" s="4" t="s">
        <v>12</v>
      </c>
      <c r="E34" s="5"/>
      <c r="F34" s="5"/>
      <c r="G34" s="3"/>
      <c r="H34" s="3"/>
      <c r="I34" s="3"/>
      <c r="J34" s="43"/>
      <c r="K34" s="2"/>
      <c r="L34" s="2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1"/>
      <c r="Y34" s="1"/>
      <c r="Z34" s="1"/>
    </row>
    <row r="35" spans="1:26" ht="15" customHeight="1" x14ac:dyDescent="0.25">
      <c r="A35" s="39" t="s">
        <v>64</v>
      </c>
      <c r="B35" s="47" t="s">
        <v>33</v>
      </c>
      <c r="C35" s="41"/>
      <c r="D35" s="4" t="s">
        <v>10</v>
      </c>
      <c r="E35" s="5">
        <f>SUM(E36:E37)</f>
        <v>1687.0847100000001</v>
      </c>
      <c r="F35" s="5">
        <f>SUM(F36:F37)</f>
        <v>577.08470999999997</v>
      </c>
      <c r="G35" s="5">
        <f>SUM(G36:G37)</f>
        <v>370</v>
      </c>
      <c r="H35" s="5">
        <f>SUM(H36:H37)</f>
        <v>370</v>
      </c>
      <c r="I35" s="5">
        <f>SUM(I36:I37)</f>
        <v>370</v>
      </c>
      <c r="J35" s="59" t="s">
        <v>65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1"/>
      <c r="Y35" s="1"/>
      <c r="Z35" s="1"/>
    </row>
    <row r="36" spans="1:26" ht="15" customHeight="1" x14ac:dyDescent="0.25">
      <c r="A36" s="39"/>
      <c r="B36" s="48"/>
      <c r="C36" s="42"/>
      <c r="D36" s="4" t="s">
        <v>11</v>
      </c>
      <c r="E36" s="5">
        <f>SUM(F36:I36)</f>
        <v>1687.0847100000001</v>
      </c>
      <c r="F36" s="5">
        <v>577.08470999999997</v>
      </c>
      <c r="G36" s="5">
        <v>370</v>
      </c>
      <c r="H36" s="5">
        <v>370</v>
      </c>
      <c r="I36" s="5">
        <v>370</v>
      </c>
      <c r="J36" s="60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1"/>
      <c r="Y36" s="1"/>
      <c r="Z36" s="1"/>
    </row>
    <row r="37" spans="1:26" ht="15" customHeight="1" x14ac:dyDescent="0.25">
      <c r="A37" s="39"/>
      <c r="B37" s="49"/>
      <c r="C37" s="43"/>
      <c r="D37" s="4" t="s">
        <v>12</v>
      </c>
      <c r="E37" s="5"/>
      <c r="F37" s="5"/>
      <c r="G37" s="3"/>
      <c r="H37" s="3"/>
      <c r="I37" s="3"/>
      <c r="J37" s="6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"/>
      <c r="Y37" s="1"/>
      <c r="Z37" s="1"/>
    </row>
    <row r="38" spans="1:26" ht="15" customHeight="1" x14ac:dyDescent="0.25">
      <c r="A38" s="39" t="s">
        <v>26</v>
      </c>
      <c r="B38" s="44" t="s">
        <v>59</v>
      </c>
      <c r="C38" s="41"/>
      <c r="D38" s="4" t="s">
        <v>10</v>
      </c>
      <c r="E38" s="6">
        <f>SUM(E39:E40)</f>
        <v>3500.953</v>
      </c>
      <c r="F38" s="6"/>
      <c r="G38" s="6">
        <f>SUM(G39:G40)</f>
        <v>3500.953</v>
      </c>
      <c r="H38" s="21"/>
      <c r="I38" s="21"/>
      <c r="J38" s="41" t="s">
        <v>13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1"/>
      <c r="Y38" s="1"/>
      <c r="Z38" s="1"/>
    </row>
    <row r="39" spans="1:26" ht="15" customHeight="1" x14ac:dyDescent="0.25">
      <c r="A39" s="39"/>
      <c r="B39" s="45"/>
      <c r="C39" s="42"/>
      <c r="D39" s="4" t="s">
        <v>11</v>
      </c>
      <c r="E39" s="6">
        <f>SUM(F39:I39)</f>
        <v>3500.953</v>
      </c>
      <c r="F39" s="6"/>
      <c r="G39" s="6">
        <v>3500.953</v>
      </c>
      <c r="H39" s="21"/>
      <c r="I39" s="21"/>
      <c r="J39" s="42"/>
      <c r="K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1"/>
      <c r="Y39" s="1"/>
      <c r="Z39" s="1"/>
    </row>
    <row r="40" spans="1:26" ht="15" customHeight="1" x14ac:dyDescent="0.25">
      <c r="A40" s="39"/>
      <c r="B40" s="46"/>
      <c r="C40" s="43"/>
      <c r="D40" s="4" t="s">
        <v>12</v>
      </c>
      <c r="E40" s="5"/>
      <c r="F40" s="5"/>
      <c r="G40" s="21"/>
      <c r="H40" s="21"/>
      <c r="I40" s="21"/>
      <c r="J40" s="4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1"/>
      <c r="Y40" s="1"/>
      <c r="Z40" s="1"/>
    </row>
    <row r="41" spans="1:26" ht="15" customHeight="1" x14ac:dyDescent="0.25">
      <c r="A41" s="39" t="s">
        <v>28</v>
      </c>
      <c r="B41" s="44" t="s">
        <v>62</v>
      </c>
      <c r="C41" s="41"/>
      <c r="D41" s="4" t="s">
        <v>10</v>
      </c>
      <c r="E41" s="6">
        <f>SUM(E42:E43)</f>
        <v>243.19300000000001</v>
      </c>
      <c r="F41" s="6">
        <f>SUM(F42:F43)</f>
        <v>148.19300000000001</v>
      </c>
      <c r="G41" s="5">
        <v>95</v>
      </c>
      <c r="H41" s="22"/>
      <c r="I41" s="22"/>
      <c r="J41" s="41" t="s">
        <v>13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"/>
      <c r="Y41" s="1"/>
      <c r="Z41" s="1"/>
    </row>
    <row r="42" spans="1:26" ht="15" customHeight="1" x14ac:dyDescent="0.25">
      <c r="A42" s="39"/>
      <c r="B42" s="45"/>
      <c r="C42" s="42"/>
      <c r="D42" s="4" t="s">
        <v>11</v>
      </c>
      <c r="E42" s="6">
        <f>SUM(F42:I42)</f>
        <v>243.19300000000001</v>
      </c>
      <c r="F42" s="6">
        <v>148.19300000000001</v>
      </c>
      <c r="G42" s="5">
        <v>95</v>
      </c>
      <c r="H42" s="22"/>
      <c r="I42" s="22"/>
      <c r="J42" s="4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1"/>
      <c r="Y42" s="1"/>
      <c r="Z42" s="1"/>
    </row>
    <row r="43" spans="1:26" ht="15" customHeight="1" x14ac:dyDescent="0.25">
      <c r="A43" s="39"/>
      <c r="B43" s="46"/>
      <c r="C43" s="43"/>
      <c r="D43" s="4" t="s">
        <v>12</v>
      </c>
      <c r="E43" s="5"/>
      <c r="F43" s="5"/>
      <c r="G43" s="22"/>
      <c r="H43" s="22"/>
      <c r="I43" s="22"/>
      <c r="J43" s="4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"/>
      <c r="Y43" s="1"/>
      <c r="Z43" s="1"/>
    </row>
    <row r="44" spans="1:26" ht="15" customHeight="1" x14ac:dyDescent="0.25">
      <c r="A44" s="39" t="s">
        <v>30</v>
      </c>
      <c r="B44" s="44" t="s">
        <v>63</v>
      </c>
      <c r="C44" s="41"/>
      <c r="D44" s="4" t="s">
        <v>10</v>
      </c>
      <c r="E44" s="7">
        <f>SUM(E45:E46)</f>
        <v>1041.1615999999999</v>
      </c>
      <c r="F44" s="7"/>
      <c r="G44" s="5">
        <v>811.16160000000002</v>
      </c>
      <c r="H44" s="5">
        <v>230</v>
      </c>
      <c r="I44" s="25"/>
      <c r="J44" s="41" t="s">
        <v>13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1"/>
      <c r="Y44" s="1"/>
      <c r="Z44" s="1"/>
    </row>
    <row r="45" spans="1:26" ht="15" customHeight="1" x14ac:dyDescent="0.25">
      <c r="A45" s="39"/>
      <c r="B45" s="45"/>
      <c r="C45" s="42"/>
      <c r="D45" s="4" t="s">
        <v>11</v>
      </c>
      <c r="E45" s="7">
        <f>SUM(F45:I45)</f>
        <v>1041.1615999999999</v>
      </c>
      <c r="F45" s="7"/>
      <c r="G45" s="5">
        <v>811.16160000000002</v>
      </c>
      <c r="H45" s="5">
        <v>230</v>
      </c>
      <c r="I45" s="25"/>
      <c r="J45" s="4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1"/>
      <c r="Y45" s="1"/>
      <c r="Z45" s="1"/>
    </row>
    <row r="46" spans="1:26" ht="15" customHeight="1" x14ac:dyDescent="0.25">
      <c r="A46" s="39"/>
      <c r="B46" s="46"/>
      <c r="C46" s="43"/>
      <c r="D46" s="4" t="s">
        <v>12</v>
      </c>
      <c r="E46" s="5"/>
      <c r="F46" s="5"/>
      <c r="G46" s="25"/>
      <c r="H46" s="25"/>
      <c r="I46" s="25"/>
      <c r="J46" s="4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1"/>
      <c r="Y46" s="1"/>
      <c r="Z46" s="1"/>
    </row>
    <row r="47" spans="1:26" ht="24.75" customHeight="1" x14ac:dyDescent="0.25">
      <c r="A47" s="39" t="s">
        <v>31</v>
      </c>
      <c r="B47" s="65" t="s">
        <v>61</v>
      </c>
      <c r="C47" s="41"/>
      <c r="D47" s="4" t="s">
        <v>10</v>
      </c>
      <c r="E47" s="5">
        <f>SUM(E48:E49)</f>
        <v>2531</v>
      </c>
      <c r="F47" s="5">
        <f>SUM(F48:F49)</f>
        <v>400</v>
      </c>
      <c r="G47" s="5">
        <v>2131</v>
      </c>
      <c r="H47" s="5"/>
      <c r="I47" s="3"/>
      <c r="J47" s="41" t="s">
        <v>13</v>
      </c>
      <c r="K47" s="2"/>
      <c r="L47" s="2"/>
      <c r="M47" s="23"/>
      <c r="N47" s="2"/>
      <c r="O47" s="2"/>
      <c r="P47" s="2"/>
      <c r="Q47" s="2"/>
      <c r="R47" s="2"/>
      <c r="S47" s="2"/>
      <c r="T47" s="2"/>
      <c r="U47" s="2"/>
      <c r="V47" s="2"/>
      <c r="W47" s="2"/>
      <c r="X47" s="1"/>
      <c r="Y47" s="1"/>
      <c r="Z47" s="1"/>
    </row>
    <row r="48" spans="1:26" ht="24.75" customHeight="1" x14ac:dyDescent="0.25">
      <c r="A48" s="39"/>
      <c r="B48" s="66"/>
      <c r="C48" s="42"/>
      <c r="D48" s="4" t="s">
        <v>11</v>
      </c>
      <c r="E48" s="5">
        <f>SUM(F48:I48)</f>
        <v>2531</v>
      </c>
      <c r="F48" s="5">
        <v>400</v>
      </c>
      <c r="G48" s="5">
        <v>2131</v>
      </c>
      <c r="H48" s="5"/>
      <c r="I48" s="3"/>
      <c r="J48" s="42"/>
      <c r="K48" s="2"/>
      <c r="L48" s="23"/>
      <c r="M48" s="23"/>
      <c r="N48" s="2"/>
      <c r="O48" s="2"/>
      <c r="P48" s="2"/>
      <c r="Q48" s="2"/>
      <c r="R48" s="2"/>
      <c r="S48" s="2"/>
      <c r="T48" s="2"/>
      <c r="U48" s="2"/>
      <c r="V48" s="2"/>
      <c r="W48" s="2"/>
      <c r="X48" s="1"/>
      <c r="Y48" s="1"/>
      <c r="Z48" s="1"/>
    </row>
    <row r="49" spans="1:26" ht="28.5" customHeight="1" x14ac:dyDescent="0.25">
      <c r="A49" s="39"/>
      <c r="B49" s="67"/>
      <c r="C49" s="43"/>
      <c r="D49" s="4" t="s">
        <v>12</v>
      </c>
      <c r="E49" s="5"/>
      <c r="F49" s="5"/>
      <c r="G49" s="3"/>
      <c r="H49" s="3"/>
      <c r="I49" s="3"/>
      <c r="J49" s="4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"/>
      <c r="Y49" s="1"/>
      <c r="Z49" s="1"/>
    </row>
    <row r="50" spans="1:26" ht="15" customHeight="1" x14ac:dyDescent="0.25">
      <c r="A50" s="62" t="s">
        <v>67</v>
      </c>
      <c r="B50" s="44" t="s">
        <v>68</v>
      </c>
      <c r="C50" s="41"/>
      <c r="D50" s="4" t="s">
        <v>10</v>
      </c>
      <c r="E50" s="5"/>
      <c r="F50" s="5"/>
      <c r="G50" s="5">
        <f>SUM(G51:G52)</f>
        <v>2925.5</v>
      </c>
      <c r="H50" s="26"/>
      <c r="I50" s="26"/>
      <c r="J50" s="41" t="s">
        <v>13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"/>
      <c r="Y50" s="1"/>
      <c r="Z50" s="1"/>
    </row>
    <row r="51" spans="1:26" ht="15" customHeight="1" x14ac:dyDescent="0.25">
      <c r="A51" s="63"/>
      <c r="B51" s="45"/>
      <c r="C51" s="42"/>
      <c r="D51" s="4" t="s">
        <v>11</v>
      </c>
      <c r="E51" s="5"/>
      <c r="F51" s="5"/>
      <c r="G51" s="5">
        <v>2925.5</v>
      </c>
      <c r="H51" s="26"/>
      <c r="I51" s="26"/>
      <c r="J51" s="4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1"/>
      <c r="Y51" s="1"/>
      <c r="Z51" s="1"/>
    </row>
    <row r="52" spans="1:26" ht="15" customHeight="1" x14ac:dyDescent="0.25">
      <c r="A52" s="64"/>
      <c r="B52" s="46"/>
      <c r="C52" s="43"/>
      <c r="D52" s="4" t="s">
        <v>12</v>
      </c>
      <c r="E52" s="5"/>
      <c r="F52" s="5"/>
      <c r="G52" s="26"/>
      <c r="H52" s="26"/>
      <c r="I52" s="26"/>
      <c r="J52" s="4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1"/>
      <c r="Y52" s="1"/>
      <c r="Z52" s="1"/>
    </row>
    <row r="53" spans="1:26" ht="15" customHeight="1" x14ac:dyDescent="0.25">
      <c r="A53" s="62" t="s">
        <v>69</v>
      </c>
      <c r="B53" s="53" t="s">
        <v>73</v>
      </c>
      <c r="C53" s="41"/>
      <c r="D53" s="4" t="s">
        <v>10</v>
      </c>
      <c r="E53" s="5"/>
      <c r="F53" s="5"/>
      <c r="G53" s="27">
        <f>SUM(G54:G55)</f>
        <v>36.932499999999997</v>
      </c>
      <c r="H53" s="27"/>
      <c r="I53" s="27"/>
      <c r="J53" s="41" t="s">
        <v>13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1"/>
      <c r="Y53" s="1"/>
      <c r="Z53" s="1"/>
    </row>
    <row r="54" spans="1:26" ht="15" customHeight="1" x14ac:dyDescent="0.25">
      <c r="A54" s="63"/>
      <c r="B54" s="54"/>
      <c r="C54" s="42"/>
      <c r="D54" s="4" t="s">
        <v>11</v>
      </c>
      <c r="E54" s="5"/>
      <c r="F54" s="5"/>
      <c r="G54" s="27">
        <v>36.932499999999997</v>
      </c>
      <c r="H54" s="27"/>
      <c r="I54" s="27"/>
      <c r="J54" s="4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"/>
      <c r="Y54" s="1"/>
      <c r="Z54" s="1"/>
    </row>
    <row r="55" spans="1:26" ht="15" customHeight="1" x14ac:dyDescent="0.25">
      <c r="A55" s="64"/>
      <c r="B55" s="55"/>
      <c r="C55" s="43"/>
      <c r="D55" s="4" t="s">
        <v>12</v>
      </c>
      <c r="E55" s="5"/>
      <c r="F55" s="5"/>
      <c r="G55" s="27"/>
      <c r="H55" s="27"/>
      <c r="I55" s="27"/>
      <c r="J55" s="4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1"/>
      <c r="Y55" s="1"/>
      <c r="Z55" s="1"/>
    </row>
    <row r="56" spans="1:26" ht="15" customHeight="1" x14ac:dyDescent="0.25">
      <c r="A56" s="62" t="s">
        <v>71</v>
      </c>
      <c r="B56" s="53" t="s">
        <v>72</v>
      </c>
      <c r="C56" s="41"/>
      <c r="D56" s="4" t="s">
        <v>10</v>
      </c>
      <c r="E56" s="5"/>
      <c r="F56" s="5"/>
      <c r="G56" s="5">
        <f>SUM(G57:G58)</f>
        <v>400</v>
      </c>
      <c r="H56" s="5">
        <v>400</v>
      </c>
      <c r="I56" s="29"/>
      <c r="J56" s="28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1"/>
      <c r="Y56" s="1"/>
      <c r="Z56" s="1"/>
    </row>
    <row r="57" spans="1:26" ht="15" customHeight="1" x14ac:dyDescent="0.25">
      <c r="A57" s="63"/>
      <c r="B57" s="54"/>
      <c r="C57" s="42"/>
      <c r="D57" s="4" t="s">
        <v>11</v>
      </c>
      <c r="E57" s="5"/>
      <c r="F57" s="5"/>
      <c r="G57" s="5">
        <v>400</v>
      </c>
      <c r="H57" s="5">
        <v>400</v>
      </c>
      <c r="I57" s="29"/>
      <c r="J57" s="28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1"/>
      <c r="Y57" s="1"/>
      <c r="Z57" s="1"/>
    </row>
    <row r="58" spans="1:26" ht="15" customHeight="1" x14ac:dyDescent="0.25">
      <c r="A58" s="64"/>
      <c r="B58" s="55"/>
      <c r="C58" s="43"/>
      <c r="D58" s="4" t="s">
        <v>12</v>
      </c>
      <c r="E58" s="5"/>
      <c r="F58" s="5"/>
      <c r="G58" s="29"/>
      <c r="H58" s="29"/>
      <c r="I58" s="29"/>
      <c r="J58" s="2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1"/>
      <c r="Y58" s="1"/>
      <c r="Z58" s="1"/>
    </row>
    <row r="59" spans="1:26" ht="15.75" x14ac:dyDescent="0.25">
      <c r="A59" s="41"/>
      <c r="B59" s="68" t="s">
        <v>34</v>
      </c>
      <c r="C59" s="41"/>
      <c r="D59" s="4" t="s">
        <v>10</v>
      </c>
      <c r="E59" s="6">
        <f>SUM(E60:E61)</f>
        <v>26199.248599999999</v>
      </c>
      <c r="F59" s="6">
        <f>SUM(F60:F61)</f>
        <v>7918.2540000000017</v>
      </c>
      <c r="G59" s="6">
        <f>SUM(G60:G61)</f>
        <v>14308.427100000001</v>
      </c>
      <c r="H59" s="5">
        <f>SUM(H60:H61)</f>
        <v>5650</v>
      </c>
      <c r="I59" s="5">
        <f>SUM(I60:I61)</f>
        <v>2085</v>
      </c>
      <c r="J59" s="4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1"/>
      <c r="Y59" s="1"/>
      <c r="Z59" s="1"/>
    </row>
    <row r="60" spans="1:26" ht="15.75" x14ac:dyDescent="0.25">
      <c r="A60" s="42"/>
      <c r="B60" s="69"/>
      <c r="C60" s="42"/>
      <c r="D60" s="4" t="s">
        <v>11</v>
      </c>
      <c r="E60" s="6">
        <f>SUM(E9+E12+E15+E18+E21+E24+E27+E30+E33+E36+E39+E48+E42+E45)</f>
        <v>26199.248599999999</v>
      </c>
      <c r="F60" s="6">
        <f>SUM(F9+F12+F15+F18+F21+F24+F27+F30+F33+F36+F39+F48+F42+F45)</f>
        <v>7918.2540000000017</v>
      </c>
      <c r="G60" s="6">
        <f>SUM(G9+G12+G15+G18+G21+G24+G27+G30+G33+G36+G39+G48+G42+G45+G51+G54+G57)</f>
        <v>14308.427100000001</v>
      </c>
      <c r="H60" s="5">
        <f>SUM(H9+H12+H15+H18+H21+H24+H27+H30+H33+H36+H39+H48+H42+H45+H51+H54+H57)</f>
        <v>5650</v>
      </c>
      <c r="I60" s="5">
        <f>SUM(I9+I12+I15+I18+I21+I24+I27+I30+I33+I36+I39+I48+I42+I45)</f>
        <v>2085</v>
      </c>
      <c r="J60" s="4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1"/>
      <c r="Y60" s="1"/>
      <c r="Z60" s="1"/>
    </row>
    <row r="61" spans="1:26" ht="15.75" x14ac:dyDescent="0.25">
      <c r="A61" s="43"/>
      <c r="B61" s="70"/>
      <c r="C61" s="43"/>
      <c r="D61" s="4" t="s">
        <v>12</v>
      </c>
      <c r="E61" s="5"/>
      <c r="F61" s="5"/>
      <c r="G61" s="3"/>
      <c r="H61" s="3"/>
      <c r="I61" s="3"/>
      <c r="J61" s="4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1"/>
      <c r="Y61" s="1"/>
      <c r="Z61" s="1"/>
    </row>
    <row r="62" spans="1:26" ht="18.75" customHeight="1" x14ac:dyDescent="0.25">
      <c r="A62" s="56" t="s">
        <v>35</v>
      </c>
      <c r="B62" s="57"/>
      <c r="C62" s="57"/>
      <c r="D62" s="57"/>
      <c r="E62" s="57"/>
      <c r="F62" s="57"/>
      <c r="G62" s="57"/>
      <c r="H62" s="57"/>
      <c r="I62" s="57"/>
      <c r="J62" s="58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1"/>
      <c r="Y62" s="1"/>
      <c r="Z62" s="1"/>
    </row>
    <row r="63" spans="1:26" ht="15.75" x14ac:dyDescent="0.25">
      <c r="A63" s="62" t="s">
        <v>36</v>
      </c>
      <c r="B63" s="44" t="s">
        <v>37</v>
      </c>
      <c r="C63" s="41"/>
      <c r="D63" s="4" t="s">
        <v>10</v>
      </c>
      <c r="E63" s="5">
        <f>SUM(E64:E65)</f>
        <v>2400.42695</v>
      </c>
      <c r="F63" s="8">
        <f>SUM(F64:F65)</f>
        <v>1546.39176</v>
      </c>
      <c r="G63" s="8">
        <f>SUM(G64:G65)</f>
        <v>854.03519000000006</v>
      </c>
      <c r="H63" s="5">
        <f>SUM(H64:H65)</f>
        <v>1446.64</v>
      </c>
      <c r="I63" s="5">
        <v>45</v>
      </c>
      <c r="J63" s="41" t="s">
        <v>13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"/>
      <c r="Y63" s="1"/>
      <c r="Z63" s="1"/>
    </row>
    <row r="64" spans="1:26" ht="15.75" x14ac:dyDescent="0.25">
      <c r="A64" s="63"/>
      <c r="B64" s="45"/>
      <c r="C64" s="42"/>
      <c r="D64" s="4" t="s">
        <v>11</v>
      </c>
      <c r="E64" s="5">
        <f>SUM(F64:G64)</f>
        <v>72.012820000000005</v>
      </c>
      <c r="F64" s="8">
        <v>46.391759999999998</v>
      </c>
      <c r="G64" s="8">
        <v>25.62106</v>
      </c>
      <c r="H64" s="5">
        <v>43.4</v>
      </c>
      <c r="I64" s="5">
        <v>45</v>
      </c>
      <c r="J64" s="4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"/>
      <c r="Y64" s="1"/>
      <c r="Z64" s="1"/>
    </row>
    <row r="65" spans="1:26" ht="15.75" x14ac:dyDescent="0.25">
      <c r="A65" s="64"/>
      <c r="B65" s="46"/>
      <c r="C65" s="43"/>
      <c r="D65" s="4" t="s">
        <v>12</v>
      </c>
      <c r="E65" s="5">
        <f>SUM(F65:G65)</f>
        <v>2328.4141300000001</v>
      </c>
      <c r="F65" s="5">
        <v>1500</v>
      </c>
      <c r="G65" s="8">
        <v>828.41413</v>
      </c>
      <c r="H65" s="5">
        <v>1403.24</v>
      </c>
      <c r="I65" s="3"/>
      <c r="J65" s="4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1"/>
      <c r="Y65" s="1"/>
      <c r="Z65" s="1"/>
    </row>
    <row r="66" spans="1:26" ht="18.75" customHeight="1" x14ac:dyDescent="0.25">
      <c r="A66" s="71" t="s">
        <v>38</v>
      </c>
      <c r="B66" s="72"/>
      <c r="C66" s="72"/>
      <c r="D66" s="72"/>
      <c r="E66" s="72"/>
      <c r="F66" s="72"/>
      <c r="G66" s="72"/>
      <c r="H66" s="72"/>
      <c r="I66" s="72"/>
      <c r="J66" s="7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1"/>
      <c r="Y66" s="1"/>
      <c r="Z66" s="1"/>
    </row>
    <row r="67" spans="1:26" ht="21.75" customHeight="1" x14ac:dyDescent="0.25">
      <c r="A67" s="62" t="s">
        <v>40</v>
      </c>
      <c r="B67" s="74" t="s">
        <v>41</v>
      </c>
      <c r="C67" s="41"/>
      <c r="D67" s="4" t="s">
        <v>10</v>
      </c>
      <c r="E67" s="8">
        <f>SUM(E68:E69)</f>
        <v>24458.656859999999</v>
      </c>
      <c r="F67" s="8">
        <f>SUM(F68:F69)</f>
        <v>24458.656859999999</v>
      </c>
      <c r="G67" s="3"/>
      <c r="H67" s="3"/>
      <c r="I67" s="3"/>
      <c r="J67" s="59" t="s">
        <v>39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1"/>
      <c r="Y67" s="1"/>
      <c r="Z67" s="1"/>
    </row>
    <row r="68" spans="1:26" ht="25.5" customHeight="1" x14ac:dyDescent="0.25">
      <c r="A68" s="63"/>
      <c r="B68" s="75"/>
      <c r="C68" s="42"/>
      <c r="D68" s="4" t="s">
        <v>11</v>
      </c>
      <c r="E68" s="5"/>
      <c r="F68" s="5"/>
      <c r="G68" s="3"/>
      <c r="H68" s="3"/>
      <c r="I68" s="3"/>
      <c r="J68" s="60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1"/>
      <c r="Y68" s="1"/>
      <c r="Z68" s="1"/>
    </row>
    <row r="69" spans="1:26" ht="24" customHeight="1" x14ac:dyDescent="0.25">
      <c r="A69" s="64"/>
      <c r="B69" s="76"/>
      <c r="C69" s="43"/>
      <c r="D69" s="4" t="s">
        <v>12</v>
      </c>
      <c r="E69" s="8">
        <f>SUM(F69:I69)</f>
        <v>24458.656859999999</v>
      </c>
      <c r="F69" s="8">
        <v>24458.656859999999</v>
      </c>
      <c r="G69" s="3"/>
      <c r="H69" s="3"/>
      <c r="I69" s="3"/>
      <c r="J69" s="6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1"/>
      <c r="Y69" s="1"/>
      <c r="Z69" s="1"/>
    </row>
    <row r="70" spans="1:26" ht="18.75" customHeight="1" x14ac:dyDescent="0.25">
      <c r="A70" s="71" t="s">
        <v>42</v>
      </c>
      <c r="B70" s="72"/>
      <c r="C70" s="72"/>
      <c r="D70" s="72"/>
      <c r="E70" s="72"/>
      <c r="F70" s="72"/>
      <c r="G70" s="72"/>
      <c r="H70" s="72"/>
      <c r="I70" s="72"/>
      <c r="J70" s="7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1"/>
      <c r="Y70" s="1"/>
      <c r="Z70" s="1"/>
    </row>
    <row r="71" spans="1:26" ht="17.100000000000001" customHeight="1" x14ac:dyDescent="0.25">
      <c r="A71" s="62" t="s">
        <v>43</v>
      </c>
      <c r="B71" s="44" t="s">
        <v>44</v>
      </c>
      <c r="C71" s="41"/>
      <c r="D71" s="4" t="s">
        <v>10</v>
      </c>
      <c r="E71" s="6"/>
      <c r="F71" s="5"/>
      <c r="G71" s="6"/>
      <c r="H71" s="6">
        <f>SUM(H72:H73)</f>
        <v>567.96999999999991</v>
      </c>
      <c r="I71" s="3"/>
      <c r="J71" s="41" t="s">
        <v>13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1"/>
      <c r="Y71" s="1"/>
      <c r="Z71" s="1"/>
    </row>
    <row r="72" spans="1:26" ht="17.100000000000001" customHeight="1" x14ac:dyDescent="0.25">
      <c r="A72" s="63"/>
      <c r="B72" s="48"/>
      <c r="C72" s="42"/>
      <c r="D72" s="4" t="s">
        <v>11</v>
      </c>
      <c r="E72" s="6"/>
      <c r="F72" s="5"/>
      <c r="G72" s="6"/>
      <c r="H72" s="6">
        <v>17.039100000000001</v>
      </c>
      <c r="I72" s="3"/>
      <c r="J72" s="4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1"/>
      <c r="Y72" s="1"/>
      <c r="Z72" s="1"/>
    </row>
    <row r="73" spans="1:26" ht="17.100000000000001" customHeight="1" x14ac:dyDescent="0.25">
      <c r="A73" s="64"/>
      <c r="B73" s="49"/>
      <c r="C73" s="43"/>
      <c r="D73" s="4" t="s">
        <v>12</v>
      </c>
      <c r="E73" s="7"/>
      <c r="F73" s="3"/>
      <c r="G73" s="3"/>
      <c r="H73" s="6">
        <v>550.93089999999995</v>
      </c>
      <c r="I73" s="3"/>
      <c r="J73" s="4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1"/>
      <c r="Y73" s="1"/>
      <c r="Z73" s="1"/>
    </row>
    <row r="74" spans="1:26" ht="17.100000000000001" customHeight="1" x14ac:dyDescent="0.25">
      <c r="A74" s="62" t="s">
        <v>45</v>
      </c>
      <c r="B74" s="44" t="s">
        <v>51</v>
      </c>
      <c r="C74" s="41"/>
      <c r="D74" s="4" t="s">
        <v>10</v>
      </c>
      <c r="E74" s="6"/>
      <c r="F74" s="5"/>
      <c r="G74" s="6"/>
      <c r="H74" s="6">
        <f>SUM(H75:H76)</f>
        <v>895.09417999999994</v>
      </c>
      <c r="I74" s="3"/>
      <c r="J74" s="41" t="s">
        <v>13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1"/>
      <c r="Y74" s="1"/>
      <c r="Z74" s="1"/>
    </row>
    <row r="75" spans="1:26" ht="17.100000000000001" customHeight="1" x14ac:dyDescent="0.25">
      <c r="A75" s="63"/>
      <c r="B75" s="48"/>
      <c r="C75" s="42"/>
      <c r="D75" s="4" t="s">
        <v>11</v>
      </c>
      <c r="E75" s="6"/>
      <c r="F75" s="5"/>
      <c r="G75" s="6"/>
      <c r="H75" s="6">
        <v>26.853000000000002</v>
      </c>
      <c r="I75" s="3"/>
      <c r="J75" s="4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1"/>
      <c r="Y75" s="1"/>
      <c r="Z75" s="1"/>
    </row>
    <row r="76" spans="1:26" ht="17.100000000000001" customHeight="1" x14ac:dyDescent="0.25">
      <c r="A76" s="64"/>
      <c r="B76" s="49"/>
      <c r="C76" s="43"/>
      <c r="D76" s="4" t="s">
        <v>12</v>
      </c>
      <c r="E76" s="6"/>
      <c r="F76" s="3"/>
      <c r="G76" s="3"/>
      <c r="H76" s="6">
        <v>868.24117999999999</v>
      </c>
      <c r="I76" s="3"/>
      <c r="J76" s="4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1"/>
      <c r="Y76" s="1"/>
      <c r="Z76" s="1"/>
    </row>
    <row r="77" spans="1:26" ht="17.100000000000001" customHeight="1" x14ac:dyDescent="0.25">
      <c r="A77" s="62" t="s">
        <v>46</v>
      </c>
      <c r="B77" s="44" t="s">
        <v>52</v>
      </c>
      <c r="C77" s="41"/>
      <c r="D77" s="4" t="s">
        <v>10</v>
      </c>
      <c r="E77" s="6"/>
      <c r="F77" s="5"/>
      <c r="G77" s="6"/>
      <c r="H77" s="6">
        <f>SUM(H78:H79)</f>
        <v>3941.3123599999999</v>
      </c>
      <c r="I77" s="3"/>
      <c r="J77" s="41" t="s">
        <v>13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1"/>
      <c r="Y77" s="1"/>
      <c r="Z77" s="1"/>
    </row>
    <row r="78" spans="1:26" ht="17.100000000000001" customHeight="1" x14ac:dyDescent="0.25">
      <c r="A78" s="63"/>
      <c r="B78" s="48"/>
      <c r="C78" s="42"/>
      <c r="D78" s="4" t="s">
        <v>11</v>
      </c>
      <c r="E78" s="6"/>
      <c r="F78" s="5"/>
      <c r="G78" s="6"/>
      <c r="H78" s="6">
        <v>118.23936</v>
      </c>
      <c r="I78" s="3"/>
      <c r="J78" s="4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1"/>
      <c r="Y78" s="1"/>
      <c r="Z78" s="1"/>
    </row>
    <row r="79" spans="1:26" ht="17.100000000000001" customHeight="1" x14ac:dyDescent="0.25">
      <c r="A79" s="64"/>
      <c r="B79" s="49"/>
      <c r="C79" s="43"/>
      <c r="D79" s="4" t="s">
        <v>12</v>
      </c>
      <c r="E79" s="6"/>
      <c r="F79" s="3"/>
      <c r="G79" s="3"/>
      <c r="H79" s="6">
        <v>3823.0729999999999</v>
      </c>
      <c r="I79" s="3"/>
      <c r="J79" s="4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1"/>
      <c r="Y79" s="1"/>
      <c r="Z79" s="1"/>
    </row>
    <row r="80" spans="1:26" ht="24" customHeight="1" x14ac:dyDescent="0.25">
      <c r="A80" s="62" t="s">
        <v>47</v>
      </c>
      <c r="B80" s="65" t="s">
        <v>75</v>
      </c>
      <c r="C80" s="41"/>
      <c r="D80" s="4" t="s">
        <v>10</v>
      </c>
      <c r="E80" s="6"/>
      <c r="F80" s="32"/>
      <c r="G80" s="32"/>
      <c r="H80" s="6"/>
      <c r="I80" s="32">
        <f>SUM(I81:I82)</f>
        <v>17409.07</v>
      </c>
      <c r="J80" s="41" t="s">
        <v>13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1"/>
      <c r="Y80" s="1"/>
      <c r="Z80" s="1"/>
    </row>
    <row r="81" spans="1:26" ht="24" customHeight="1" x14ac:dyDescent="0.25">
      <c r="A81" s="63"/>
      <c r="B81" s="66"/>
      <c r="C81" s="42"/>
      <c r="D81" s="4" t="s">
        <v>11</v>
      </c>
      <c r="E81" s="6"/>
      <c r="F81" s="32"/>
      <c r="G81" s="32"/>
      <c r="H81" s="6"/>
      <c r="I81" s="32">
        <v>17409.07</v>
      </c>
      <c r="J81" s="4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1"/>
      <c r="Y81" s="1"/>
      <c r="Z81" s="1"/>
    </row>
    <row r="82" spans="1:26" ht="24" customHeight="1" x14ac:dyDescent="0.25">
      <c r="A82" s="64"/>
      <c r="B82" s="67"/>
      <c r="C82" s="43"/>
      <c r="D82" s="4" t="s">
        <v>12</v>
      </c>
      <c r="E82" s="6"/>
      <c r="F82" s="32"/>
      <c r="G82" s="32"/>
      <c r="H82" s="6"/>
      <c r="I82" s="32"/>
      <c r="J82" s="4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1"/>
      <c r="Y82" s="1"/>
      <c r="Z82" s="1"/>
    </row>
    <row r="83" spans="1:26" ht="17.100000000000001" customHeight="1" x14ac:dyDescent="0.25">
      <c r="A83" s="62" t="s">
        <v>48</v>
      </c>
      <c r="B83" s="44" t="s">
        <v>53</v>
      </c>
      <c r="C83" s="41"/>
      <c r="D83" s="4" t="s">
        <v>10</v>
      </c>
      <c r="E83" s="5"/>
      <c r="F83" s="5"/>
      <c r="G83" s="7"/>
      <c r="H83" s="6"/>
      <c r="I83" s="3"/>
      <c r="J83" s="41" t="s">
        <v>13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"/>
      <c r="Y83" s="1"/>
      <c r="Z83" s="1"/>
    </row>
    <row r="84" spans="1:26" ht="17.100000000000001" customHeight="1" x14ac:dyDescent="0.25">
      <c r="A84" s="63"/>
      <c r="B84" s="45"/>
      <c r="C84" s="42"/>
      <c r="D84" s="4" t="s">
        <v>11</v>
      </c>
      <c r="E84" s="5"/>
      <c r="F84" s="5"/>
      <c r="G84" s="7"/>
      <c r="H84" s="6"/>
      <c r="I84" s="3"/>
      <c r="J84" s="4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"/>
      <c r="Y84" s="1"/>
      <c r="Z84" s="1"/>
    </row>
    <row r="85" spans="1:26" ht="17.100000000000001" customHeight="1" x14ac:dyDescent="0.25">
      <c r="A85" s="64"/>
      <c r="B85" s="46"/>
      <c r="C85" s="43"/>
      <c r="D85" s="4" t="s">
        <v>12</v>
      </c>
      <c r="E85" s="5"/>
      <c r="F85" s="3"/>
      <c r="G85" s="3"/>
      <c r="H85" s="6"/>
      <c r="I85" s="3"/>
      <c r="J85" s="4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"/>
      <c r="Y85" s="1"/>
      <c r="Z85" s="1"/>
    </row>
    <row r="86" spans="1:26" ht="15" customHeight="1" x14ac:dyDescent="0.25">
      <c r="A86" s="62" t="s">
        <v>49</v>
      </c>
      <c r="B86" s="74" t="s">
        <v>54</v>
      </c>
      <c r="C86" s="41"/>
      <c r="D86" s="4" t="s">
        <v>10</v>
      </c>
      <c r="E86" s="5">
        <f>SUM(E87:E89)</f>
        <v>263334.14199999999</v>
      </c>
      <c r="F86" s="5"/>
      <c r="G86" s="5">
        <f>SUM(G87:G89)</f>
        <v>129091.02</v>
      </c>
      <c r="H86" s="6">
        <f>SUM(H87:H89)</f>
        <v>29715.101999999999</v>
      </c>
      <c r="I86" s="5">
        <f>SUM(I87:I89)</f>
        <v>104528.02</v>
      </c>
      <c r="J86" s="41" t="s">
        <v>13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"/>
      <c r="Y86" s="1"/>
      <c r="Z86" s="1"/>
    </row>
    <row r="87" spans="1:26" ht="15" customHeight="1" x14ac:dyDescent="0.25">
      <c r="A87" s="63"/>
      <c r="B87" s="75"/>
      <c r="C87" s="42"/>
      <c r="D87" s="4" t="s">
        <v>11</v>
      </c>
      <c r="E87" s="5"/>
      <c r="F87" s="5"/>
      <c r="G87" s="5"/>
      <c r="H87" s="6"/>
      <c r="I87" s="5"/>
      <c r="J87" s="4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"/>
      <c r="Y87" s="1"/>
      <c r="Z87" s="1"/>
    </row>
    <row r="88" spans="1:26" ht="15" customHeight="1" x14ac:dyDescent="0.25">
      <c r="A88" s="63"/>
      <c r="B88" s="75"/>
      <c r="C88" s="42"/>
      <c r="D88" s="4" t="s">
        <v>12</v>
      </c>
      <c r="E88" s="5">
        <f>SUM(F88:I88)</f>
        <v>5266.6823999999997</v>
      </c>
      <c r="F88" s="3"/>
      <c r="G88" s="5">
        <v>2581.8200000000002</v>
      </c>
      <c r="H88" s="6">
        <v>594.30200000000002</v>
      </c>
      <c r="I88" s="5">
        <v>2090.5603999999998</v>
      </c>
      <c r="J88" s="4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"/>
      <c r="Y88" s="1"/>
      <c r="Z88" s="1"/>
    </row>
    <row r="89" spans="1:26" ht="15" customHeight="1" x14ac:dyDescent="0.25">
      <c r="A89" s="64"/>
      <c r="B89" s="76"/>
      <c r="C89" s="43"/>
      <c r="D89" s="4" t="s">
        <v>55</v>
      </c>
      <c r="E89" s="5">
        <f>SUM(F89:I89)</f>
        <v>258067.4596</v>
      </c>
      <c r="F89" s="3"/>
      <c r="G89" s="5">
        <v>126509.2</v>
      </c>
      <c r="H89" s="6">
        <v>29120.799999999999</v>
      </c>
      <c r="I89" s="5">
        <v>102437.4596</v>
      </c>
      <c r="J89" s="4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1"/>
      <c r="Y89" s="1"/>
      <c r="Z89" s="1"/>
    </row>
    <row r="90" spans="1:26" ht="17.100000000000001" customHeight="1" x14ac:dyDescent="0.25">
      <c r="A90" s="62" t="s">
        <v>50</v>
      </c>
      <c r="B90" s="44" t="s">
        <v>66</v>
      </c>
      <c r="C90" s="41"/>
      <c r="D90" s="4" t="s">
        <v>10</v>
      </c>
      <c r="E90" s="5"/>
      <c r="F90" s="5"/>
      <c r="G90" s="7"/>
      <c r="H90" s="6">
        <f>SUM(H91:H92)</f>
        <v>10556.66502</v>
      </c>
      <c r="I90" s="3"/>
      <c r="J90" s="41" t="s">
        <v>13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1"/>
      <c r="Y90" s="1"/>
      <c r="Z90" s="1"/>
    </row>
    <row r="91" spans="1:26" ht="17.100000000000001" customHeight="1" x14ac:dyDescent="0.25">
      <c r="A91" s="63"/>
      <c r="B91" s="45"/>
      <c r="C91" s="42"/>
      <c r="D91" s="4" t="s">
        <v>11</v>
      </c>
      <c r="E91" s="5"/>
      <c r="F91" s="5"/>
      <c r="G91" s="7"/>
      <c r="H91" s="6">
        <v>316.69900000000001</v>
      </c>
      <c r="I91" s="3"/>
      <c r="J91" s="4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1"/>
      <c r="Y91" s="1"/>
      <c r="Z91" s="1"/>
    </row>
    <row r="92" spans="1:26" ht="17.100000000000001" customHeight="1" x14ac:dyDescent="0.25">
      <c r="A92" s="64"/>
      <c r="B92" s="46"/>
      <c r="C92" s="43"/>
      <c r="D92" s="4" t="s">
        <v>12</v>
      </c>
      <c r="E92" s="5"/>
      <c r="F92" s="3"/>
      <c r="G92" s="3"/>
      <c r="H92" s="6">
        <v>10239.96602</v>
      </c>
      <c r="I92" s="3"/>
      <c r="J92" s="4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1"/>
      <c r="Y92" s="1"/>
      <c r="Z92" s="1"/>
    </row>
    <row r="93" spans="1:26" ht="21.95" customHeight="1" x14ac:dyDescent="0.25">
      <c r="A93" s="62" t="s">
        <v>74</v>
      </c>
      <c r="B93" s="65" t="s">
        <v>70</v>
      </c>
      <c r="C93" s="41"/>
      <c r="D93" s="4" t="s">
        <v>10</v>
      </c>
      <c r="E93" s="5"/>
      <c r="F93" s="5"/>
      <c r="G93" s="7"/>
      <c r="H93" s="6">
        <f>SUM(H94:H95)</f>
        <v>12915.243999999999</v>
      </c>
      <c r="I93" s="5"/>
      <c r="J93" s="41" t="s">
        <v>13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1"/>
      <c r="Y93" s="1"/>
      <c r="Z93" s="1"/>
    </row>
    <row r="94" spans="1:26" ht="21.95" customHeight="1" x14ac:dyDescent="0.25">
      <c r="A94" s="63"/>
      <c r="B94" s="66"/>
      <c r="C94" s="42"/>
      <c r="D94" s="4" t="s">
        <v>11</v>
      </c>
      <c r="E94" s="5"/>
      <c r="F94" s="5"/>
      <c r="G94" s="7"/>
      <c r="H94" s="6">
        <v>387.45731999999998</v>
      </c>
      <c r="I94" s="5"/>
      <c r="J94" s="4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1"/>
      <c r="Y94" s="1"/>
      <c r="Z94" s="1"/>
    </row>
    <row r="95" spans="1:26" ht="21.95" customHeight="1" x14ac:dyDescent="0.25">
      <c r="A95" s="64"/>
      <c r="B95" s="67"/>
      <c r="C95" s="43"/>
      <c r="D95" s="4" t="s">
        <v>12</v>
      </c>
      <c r="E95" s="5"/>
      <c r="F95" s="3"/>
      <c r="G95" s="3"/>
      <c r="H95" s="6">
        <v>12527.786679999999</v>
      </c>
      <c r="I95" s="5"/>
      <c r="J95" s="4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1"/>
      <c r="Y95" s="1"/>
      <c r="Z95" s="1"/>
    </row>
    <row r="96" spans="1:26" ht="15" customHeight="1" x14ac:dyDescent="0.25">
      <c r="A96" s="41"/>
      <c r="B96" s="47" t="s">
        <v>56</v>
      </c>
      <c r="C96" s="41"/>
      <c r="D96" s="4" t="s">
        <v>10</v>
      </c>
      <c r="E96" s="5">
        <f>SUM(E97:E99)</f>
        <v>291344.13978000003</v>
      </c>
      <c r="F96" s="5"/>
      <c r="G96" s="5">
        <f>SUM(G97:G99)</f>
        <v>129091.02</v>
      </c>
      <c r="H96" s="6">
        <f>SUM(H97:H99)</f>
        <v>58591.387560000003</v>
      </c>
      <c r="I96" s="5">
        <f>SUM(I97:I99)</f>
        <v>121937.09</v>
      </c>
      <c r="J96" s="4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1"/>
      <c r="Y96" s="1"/>
      <c r="Z96" s="1"/>
    </row>
    <row r="97" spans="1:26" ht="15" customHeight="1" x14ac:dyDescent="0.25">
      <c r="A97" s="42"/>
      <c r="B97" s="48"/>
      <c r="C97" s="42"/>
      <c r="D97" s="4" t="s">
        <v>11</v>
      </c>
      <c r="E97" s="5"/>
      <c r="F97" s="7"/>
      <c r="G97" s="5"/>
      <c r="H97" s="6">
        <f>H72+H75+H78+H91+H94</f>
        <v>866.28778</v>
      </c>
      <c r="I97" s="5">
        <f>I81</f>
        <v>17409.07</v>
      </c>
      <c r="J97" s="4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1"/>
      <c r="Y97" s="1"/>
      <c r="Z97" s="1"/>
    </row>
    <row r="98" spans="1:26" ht="15" customHeight="1" x14ac:dyDescent="0.25">
      <c r="A98" s="42"/>
      <c r="B98" s="48"/>
      <c r="C98" s="42"/>
      <c r="D98" s="4" t="s">
        <v>12</v>
      </c>
      <c r="E98" s="7">
        <f>SUM(G98:I98)</f>
        <v>33276.680180000003</v>
      </c>
      <c r="F98" s="7"/>
      <c r="G98" s="5">
        <f>SUM(G73+G76+G79+G85+G88+G92+G95)</f>
        <v>2581.8200000000002</v>
      </c>
      <c r="H98" s="6">
        <f>SUM(H73+H76+H79+H85+H88+H92+H95)</f>
        <v>28604.299780000001</v>
      </c>
      <c r="I98" s="5">
        <f>SUM(I73+I76+I79+I85+I88+I92+I95)</f>
        <v>2090.5603999999998</v>
      </c>
      <c r="J98" s="4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1"/>
      <c r="Y98" s="1"/>
      <c r="Z98" s="1"/>
    </row>
    <row r="99" spans="1:26" ht="15" customHeight="1" x14ac:dyDescent="0.25">
      <c r="A99" s="43"/>
      <c r="B99" s="49"/>
      <c r="C99" s="43"/>
      <c r="D99" s="4" t="s">
        <v>55</v>
      </c>
      <c r="E99" s="5">
        <f>SUM(G99:I99)</f>
        <v>258067.4596</v>
      </c>
      <c r="F99" s="5"/>
      <c r="G99" s="5">
        <f>SUM(G89)</f>
        <v>126509.2</v>
      </c>
      <c r="H99" s="6">
        <f>SUM(H89)</f>
        <v>29120.799999999999</v>
      </c>
      <c r="I99" s="5">
        <f>SUM(I89)</f>
        <v>102437.4596</v>
      </c>
      <c r="J99" s="4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1"/>
      <c r="Y99" s="1"/>
      <c r="Z99" s="1"/>
    </row>
    <row r="100" spans="1:26" ht="15" customHeight="1" x14ac:dyDescent="0.25">
      <c r="A100" s="41"/>
      <c r="B100" s="68" t="s">
        <v>57</v>
      </c>
      <c r="C100" s="41"/>
      <c r="D100" s="11" t="s">
        <v>10</v>
      </c>
      <c r="E100" s="10">
        <f>F100+G100+H100+I100</f>
        <v>367931.90246999997</v>
      </c>
      <c r="F100" s="10">
        <f>SUM(F101:F103)</f>
        <v>33923.302620000002</v>
      </c>
      <c r="G100" s="30">
        <f>SUM(G101:G103)</f>
        <v>144253.48228999999</v>
      </c>
      <c r="H100" s="30">
        <f>SUM(H101:H103)</f>
        <v>65688.027560000002</v>
      </c>
      <c r="I100" s="9">
        <f>SUM(I101:I103)</f>
        <v>124067.09</v>
      </c>
      <c r="J100" s="4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1"/>
      <c r="Y100" s="1"/>
      <c r="Z100" s="1"/>
    </row>
    <row r="101" spans="1:26" ht="15" customHeight="1" x14ac:dyDescent="0.25">
      <c r="A101" s="42"/>
      <c r="B101" s="69"/>
      <c r="C101" s="42"/>
      <c r="D101" s="11" t="s">
        <v>11</v>
      </c>
      <c r="E101" s="10">
        <f>I101+H101+G101+F101</f>
        <v>48397.451699999998</v>
      </c>
      <c r="F101" s="10">
        <f t="shared" ref="F101:I102" si="1">SUM(F60+F68+F64+F97)</f>
        <v>7964.6457600000022</v>
      </c>
      <c r="G101" s="30">
        <f t="shared" si="1"/>
        <v>14334.04816</v>
      </c>
      <c r="H101" s="30">
        <f t="shared" si="1"/>
        <v>6559.6877799999993</v>
      </c>
      <c r="I101" s="9">
        <f t="shared" si="1"/>
        <v>19539.07</v>
      </c>
      <c r="J101" s="4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1"/>
      <c r="Y101" s="1"/>
      <c r="Z101" s="1"/>
    </row>
    <row r="102" spans="1:26" ht="15" customHeight="1" x14ac:dyDescent="0.25">
      <c r="A102" s="42"/>
      <c r="B102" s="69"/>
      <c r="C102" s="42"/>
      <c r="D102" s="11" t="s">
        <v>12</v>
      </c>
      <c r="E102" s="10">
        <f>SUM(F102:I102)</f>
        <v>61466.991170000008</v>
      </c>
      <c r="F102" s="10">
        <f t="shared" si="1"/>
        <v>25958.656859999999</v>
      </c>
      <c r="G102" s="30">
        <f t="shared" si="1"/>
        <v>3410.2341300000003</v>
      </c>
      <c r="H102" s="30">
        <f t="shared" si="1"/>
        <v>30007.539780000003</v>
      </c>
      <c r="I102" s="16">
        <f t="shared" si="1"/>
        <v>2090.5603999999998</v>
      </c>
      <c r="J102" s="4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1"/>
      <c r="Y102" s="1"/>
      <c r="Z102" s="1"/>
    </row>
    <row r="103" spans="1:26" ht="15" customHeight="1" x14ac:dyDescent="0.25">
      <c r="A103" s="42"/>
      <c r="B103" s="69"/>
      <c r="C103" s="42"/>
      <c r="D103" s="12" t="s">
        <v>55</v>
      </c>
      <c r="E103" s="10">
        <f>SUM(F103:I103)</f>
        <v>258067.4596</v>
      </c>
      <c r="F103" s="17"/>
      <c r="G103" s="33">
        <f>SUM(G99)</f>
        <v>126509.2</v>
      </c>
      <c r="H103" s="33">
        <f>SUM(H99)</f>
        <v>29120.799999999999</v>
      </c>
      <c r="I103" s="31">
        <f>SUM(I99)</f>
        <v>102437.4596</v>
      </c>
      <c r="J103" s="4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1"/>
      <c r="Y103" s="1"/>
      <c r="Z103" s="1"/>
    </row>
    <row r="104" spans="1:26" ht="15.75" x14ac:dyDescent="0.25">
      <c r="A104" s="14"/>
      <c r="B104" s="14"/>
      <c r="C104" s="14"/>
      <c r="D104" s="14"/>
      <c r="E104" s="15"/>
      <c r="F104" s="14"/>
      <c r="G104" s="14"/>
      <c r="H104" s="14"/>
      <c r="I104" s="14"/>
      <c r="J104" s="14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1"/>
      <c r="Y104" s="1"/>
      <c r="Z104" s="1"/>
    </row>
    <row r="105" spans="1:26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1"/>
      <c r="Y105" s="1"/>
      <c r="Z105" s="1"/>
    </row>
    <row r="106" spans="1:26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1"/>
      <c r="Y106" s="1"/>
      <c r="Z106" s="1"/>
    </row>
    <row r="107" spans="1:26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1"/>
      <c r="Y107" s="1"/>
      <c r="Z107" s="1"/>
    </row>
    <row r="108" spans="1:26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1"/>
      <c r="Y108" s="1"/>
      <c r="Z108" s="1"/>
    </row>
    <row r="109" spans="1:26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1"/>
      <c r="Y109" s="1"/>
      <c r="Z109" s="1"/>
    </row>
    <row r="110" spans="1:26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1"/>
      <c r="Y110" s="1"/>
      <c r="Z110" s="1"/>
    </row>
    <row r="111" spans="1:26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1"/>
      <c r="Y111" s="1"/>
      <c r="Z111" s="1"/>
    </row>
    <row r="112" spans="1:26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1"/>
      <c r="Y112" s="1"/>
      <c r="Z112" s="1"/>
    </row>
    <row r="113" spans="1:26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1"/>
      <c r="Y113" s="1"/>
      <c r="Z113" s="1"/>
    </row>
    <row r="114" spans="1:26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1"/>
      <c r="Y114" s="1"/>
      <c r="Z114" s="1"/>
    </row>
    <row r="115" spans="1:26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1"/>
      <c r="Y115" s="1"/>
      <c r="Z115" s="1"/>
    </row>
    <row r="116" spans="1:26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1"/>
      <c r="Y116" s="1"/>
      <c r="Z116" s="1"/>
    </row>
    <row r="117" spans="1:26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1"/>
      <c r="Y117" s="1"/>
      <c r="Z117" s="1"/>
    </row>
    <row r="118" spans="1:26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1"/>
      <c r="Y118" s="1"/>
      <c r="Z118" s="1"/>
    </row>
    <row r="119" spans="1:26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1"/>
      <c r="Y119" s="1"/>
      <c r="Z119" s="1"/>
    </row>
    <row r="120" spans="1:26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1"/>
      <c r="Y120" s="1"/>
      <c r="Z120" s="1"/>
    </row>
    <row r="121" spans="1:26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1"/>
      <c r="Y121" s="1"/>
      <c r="Z121" s="1"/>
    </row>
    <row r="122" spans="1:26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1"/>
      <c r="Y122" s="1"/>
      <c r="Z122" s="1"/>
    </row>
    <row r="123" spans="1:26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1"/>
      <c r="Y123" s="1"/>
      <c r="Z123" s="1"/>
    </row>
    <row r="124" spans="1:26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1"/>
      <c r="Y124" s="1"/>
      <c r="Z124" s="1"/>
    </row>
    <row r="125" spans="1:26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1"/>
      <c r="Y125" s="1"/>
      <c r="Z125" s="1"/>
    </row>
    <row r="126" spans="1:26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1"/>
      <c r="Y126" s="1"/>
      <c r="Z126" s="1"/>
    </row>
    <row r="127" spans="1:26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1"/>
      <c r="Y127" s="1"/>
      <c r="Z127" s="1"/>
    </row>
    <row r="128" spans="1:26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1"/>
      <c r="Y128" s="1"/>
      <c r="Z128" s="1"/>
    </row>
    <row r="129" spans="1:26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1"/>
      <c r="Y129" s="1"/>
      <c r="Z129" s="1"/>
    </row>
    <row r="130" spans="1:26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1"/>
      <c r="Y130" s="1"/>
      <c r="Z130" s="1"/>
    </row>
    <row r="131" spans="1:26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1"/>
      <c r="Y131" s="1"/>
      <c r="Z131" s="1"/>
    </row>
    <row r="132" spans="1:26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1"/>
      <c r="Y132" s="1"/>
      <c r="Z132" s="1"/>
    </row>
    <row r="133" spans="1:26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1"/>
      <c r="Y133" s="1"/>
      <c r="Z133" s="1"/>
    </row>
    <row r="134" spans="1:26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1"/>
      <c r="Y134" s="1"/>
      <c r="Z134" s="1"/>
    </row>
    <row r="135" spans="1:26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1"/>
      <c r="Y135" s="1"/>
      <c r="Z135" s="1"/>
    </row>
    <row r="136" spans="1:26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1"/>
      <c r="Y136" s="1"/>
      <c r="Z136" s="1"/>
    </row>
    <row r="137" spans="1:26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1"/>
      <c r="Y137" s="1"/>
      <c r="Z137" s="1"/>
    </row>
    <row r="138" spans="1:26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1"/>
      <c r="Y138" s="1"/>
      <c r="Z138" s="1"/>
    </row>
    <row r="139" spans="1:26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1"/>
      <c r="Y139" s="1"/>
      <c r="Z139" s="1"/>
    </row>
    <row r="140" spans="1:26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1"/>
      <c r="Y140" s="1"/>
      <c r="Z140" s="1"/>
    </row>
    <row r="141" spans="1:26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1"/>
      <c r="Y141" s="1"/>
      <c r="Z141" s="1"/>
    </row>
    <row r="142" spans="1:26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1"/>
      <c r="Y142" s="1"/>
      <c r="Z142" s="1"/>
    </row>
    <row r="143" spans="1:26" ht="15.75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1"/>
      <c r="Y143" s="1"/>
      <c r="Z143" s="1"/>
    </row>
    <row r="144" spans="1:26" ht="15.75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1"/>
      <c r="Y144" s="1"/>
      <c r="Z144" s="1"/>
    </row>
    <row r="145" spans="1:26" ht="15.75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1"/>
      <c r="Y145" s="1"/>
      <c r="Z145" s="1"/>
    </row>
    <row r="146" spans="1:26" ht="15.75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1"/>
      <c r="Y146" s="1"/>
      <c r="Z146" s="1"/>
    </row>
    <row r="147" spans="1:26" ht="15.75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1"/>
      <c r="Y147" s="1"/>
      <c r="Z147" s="1"/>
    </row>
    <row r="148" spans="1:26" ht="15.75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1"/>
      <c r="Y148" s="1"/>
      <c r="Z148" s="1"/>
    </row>
    <row r="149" spans="1:26" ht="15.75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1"/>
      <c r="Y149" s="1"/>
      <c r="Z149" s="1"/>
    </row>
    <row r="150" spans="1:26" ht="15.75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1"/>
      <c r="Y150" s="1"/>
      <c r="Z150" s="1"/>
    </row>
    <row r="151" spans="1:26" ht="15.75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1"/>
      <c r="Y151" s="1"/>
      <c r="Z151" s="1"/>
    </row>
    <row r="152" spans="1:26" ht="15.75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1"/>
      <c r="Y152" s="1"/>
      <c r="Z152" s="1"/>
    </row>
    <row r="153" spans="1:26" ht="15.75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1"/>
      <c r="Y153" s="1"/>
      <c r="Z153" s="1"/>
    </row>
    <row r="154" spans="1:26" ht="15.75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1"/>
      <c r="Y154" s="1"/>
      <c r="Z154" s="1"/>
    </row>
    <row r="155" spans="1:26" ht="15.75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1"/>
      <c r="Y155" s="1"/>
      <c r="Z155" s="1"/>
    </row>
    <row r="156" spans="1:26" ht="15.75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1"/>
      <c r="Y156" s="1"/>
      <c r="Z156" s="1"/>
    </row>
    <row r="157" spans="1:26" ht="15.75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1"/>
      <c r="Y157" s="1"/>
      <c r="Z157" s="1"/>
    </row>
    <row r="158" spans="1:26" ht="15.75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1"/>
      <c r="Y158" s="1"/>
      <c r="Z158" s="1"/>
    </row>
    <row r="159" spans="1:26" ht="15.75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1"/>
      <c r="Y159" s="1"/>
      <c r="Z159" s="1"/>
    </row>
    <row r="160" spans="1:26" ht="15.75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1"/>
      <c r="Y160" s="1"/>
      <c r="Z160" s="1"/>
    </row>
    <row r="161" spans="1:26" ht="15.75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1"/>
      <c r="Y161" s="1"/>
      <c r="Z161" s="1"/>
    </row>
    <row r="162" spans="1:26" ht="15.75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1"/>
      <c r="Y162" s="1"/>
      <c r="Z162" s="1"/>
    </row>
    <row r="163" spans="1:26" ht="15.75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1"/>
      <c r="Y163" s="1"/>
      <c r="Z163" s="1"/>
    </row>
    <row r="164" spans="1:26" ht="15.75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1"/>
      <c r="Y164" s="1"/>
      <c r="Z164" s="1"/>
    </row>
    <row r="165" spans="1:26" ht="15.75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1"/>
      <c r="Y165" s="1"/>
      <c r="Z165" s="1"/>
    </row>
    <row r="166" spans="1:26" ht="15.75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1"/>
      <c r="Y166" s="1"/>
      <c r="Z166" s="1"/>
    </row>
    <row r="167" spans="1:26" ht="15.75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1"/>
      <c r="Y167" s="1"/>
      <c r="Z167" s="1"/>
    </row>
    <row r="168" spans="1:26" ht="15.75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1"/>
      <c r="Y168" s="1"/>
      <c r="Z168" s="1"/>
    </row>
    <row r="169" spans="1:26" ht="15.75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1"/>
      <c r="Y169" s="1"/>
      <c r="Z169" s="1"/>
    </row>
    <row r="170" spans="1:26" ht="15.75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1"/>
      <c r="Y170" s="1"/>
      <c r="Z170" s="1"/>
    </row>
    <row r="171" spans="1:26" ht="15.75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1"/>
      <c r="Y171" s="1"/>
      <c r="Z171" s="1"/>
    </row>
    <row r="172" spans="1:26" ht="15.75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1"/>
      <c r="Y172" s="1"/>
      <c r="Z172" s="1"/>
    </row>
    <row r="173" spans="1:26" ht="15.75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1"/>
      <c r="Y173" s="1"/>
      <c r="Z173" s="1"/>
    </row>
    <row r="174" spans="1:26" ht="15.75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1"/>
      <c r="Y174" s="1"/>
      <c r="Z174" s="1"/>
    </row>
    <row r="175" spans="1:26" ht="15.75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1"/>
      <c r="Y175" s="1"/>
      <c r="Z175" s="1"/>
    </row>
    <row r="176" spans="1:26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1"/>
      <c r="Y176" s="1"/>
      <c r="Z176" s="1"/>
    </row>
    <row r="177" spans="1:26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1"/>
      <c r="Y177" s="1"/>
      <c r="Z177" s="1"/>
    </row>
    <row r="178" spans="1:26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1"/>
      <c r="Y178" s="1"/>
      <c r="Z178" s="1"/>
    </row>
    <row r="179" spans="1:26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1"/>
      <c r="Y179" s="1"/>
      <c r="Z179" s="1"/>
    </row>
    <row r="180" spans="1:26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1"/>
      <c r="Y180" s="1"/>
      <c r="Z180" s="1"/>
    </row>
    <row r="181" spans="1:26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1"/>
      <c r="Y181" s="1"/>
      <c r="Z181" s="1"/>
    </row>
    <row r="182" spans="1:26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1"/>
      <c r="Y182" s="1"/>
      <c r="Z182" s="1"/>
    </row>
    <row r="183" spans="1:26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1"/>
      <c r="Y183" s="1"/>
      <c r="Z183" s="1"/>
    </row>
    <row r="184" spans="1:26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1"/>
      <c r="Y184" s="1"/>
      <c r="Z184" s="1"/>
    </row>
    <row r="185" spans="1:26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1"/>
      <c r="Y185" s="1"/>
      <c r="Z185" s="1"/>
    </row>
    <row r="186" spans="1:26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1"/>
      <c r="Y186" s="1"/>
      <c r="Z186" s="1"/>
    </row>
    <row r="187" spans="1:26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1"/>
      <c r="Y187" s="1"/>
      <c r="Z187" s="1"/>
    </row>
    <row r="188" spans="1:26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1"/>
      <c r="Y188" s="1"/>
      <c r="Z188" s="1"/>
    </row>
    <row r="189" spans="1:26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1"/>
      <c r="Y189" s="1"/>
      <c r="Z189" s="1"/>
    </row>
    <row r="190" spans="1:26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1"/>
      <c r="Y190" s="1"/>
      <c r="Z190" s="1"/>
    </row>
    <row r="191" spans="1:26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1"/>
      <c r="Y191" s="1"/>
      <c r="Z191" s="1"/>
    </row>
    <row r="192" spans="1:26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1"/>
      <c r="Y192" s="1"/>
      <c r="Z192" s="1"/>
    </row>
    <row r="193" spans="1:26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1"/>
      <c r="Y193" s="1"/>
      <c r="Z193" s="1"/>
    </row>
    <row r="194" spans="1:26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1"/>
      <c r="Y194" s="1"/>
      <c r="Z194" s="1"/>
    </row>
    <row r="195" spans="1:26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1"/>
      <c r="Y195" s="1"/>
      <c r="Z195" s="1"/>
    </row>
    <row r="196" spans="1:26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1"/>
      <c r="Y196" s="1"/>
      <c r="Z196" s="1"/>
    </row>
    <row r="197" spans="1:26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1"/>
      <c r="Y197" s="1"/>
      <c r="Z197" s="1"/>
    </row>
    <row r="198" spans="1:26" ht="15.7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1"/>
      <c r="Y198" s="1"/>
      <c r="Z198" s="1"/>
    </row>
    <row r="199" spans="1:26" ht="15.7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1"/>
      <c r="Y199" s="1"/>
      <c r="Z199" s="1"/>
    </row>
    <row r="200" spans="1:26" ht="15.7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1"/>
      <c r="Y200" s="1"/>
      <c r="Z200" s="1"/>
    </row>
    <row r="201" spans="1:26" ht="15.7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1"/>
      <c r="Y201" s="1"/>
      <c r="Z201" s="1"/>
    </row>
    <row r="202" spans="1:26" ht="15.7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1"/>
      <c r="Y202" s="1"/>
      <c r="Z202" s="1"/>
    </row>
    <row r="203" spans="1:26" ht="15.7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1"/>
      <c r="Y203" s="1"/>
      <c r="Z203" s="1"/>
    </row>
    <row r="204" spans="1:26" ht="15.7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1"/>
      <c r="Y204" s="1"/>
      <c r="Z204" s="1"/>
    </row>
    <row r="205" spans="1:26" ht="15.7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1"/>
      <c r="Y205" s="1"/>
      <c r="Z205" s="1"/>
    </row>
    <row r="206" spans="1:26" ht="15.7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1"/>
      <c r="Y206" s="1"/>
      <c r="Z206" s="1"/>
    </row>
    <row r="207" spans="1:26" ht="15.7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1"/>
      <c r="Y207" s="1"/>
      <c r="Z207" s="1"/>
    </row>
    <row r="208" spans="1:26" ht="15.7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1"/>
      <c r="Y208" s="1"/>
      <c r="Z208" s="1"/>
    </row>
    <row r="209" spans="1:26" ht="15.7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1"/>
      <c r="Y209" s="1"/>
      <c r="Z209" s="1"/>
    </row>
    <row r="210" spans="1:26" ht="15.7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1"/>
      <c r="Y210" s="1"/>
      <c r="Z210" s="1"/>
    </row>
    <row r="211" spans="1:26" ht="15.7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1"/>
      <c r="Y211" s="1"/>
      <c r="Z211" s="1"/>
    </row>
    <row r="212" spans="1:26" ht="15.7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1"/>
      <c r="Y212" s="1"/>
      <c r="Z212" s="1"/>
    </row>
    <row r="213" spans="1:26" ht="15.7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1"/>
      <c r="Y213" s="1"/>
      <c r="Z213" s="1"/>
    </row>
    <row r="214" spans="1:26" ht="15.7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1"/>
      <c r="Y214" s="1"/>
      <c r="Z214" s="1"/>
    </row>
    <row r="215" spans="1:26" ht="15.7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1"/>
      <c r="Y215" s="1"/>
      <c r="Z215" s="1"/>
    </row>
    <row r="216" spans="1:26" ht="15.7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1"/>
      <c r="Y216" s="1"/>
      <c r="Z216" s="1"/>
    </row>
    <row r="217" spans="1:26" ht="15.7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1"/>
      <c r="Y217" s="1"/>
      <c r="Z217" s="1"/>
    </row>
    <row r="218" spans="1:26" ht="15.7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1"/>
      <c r="Y218" s="1"/>
      <c r="Z218" s="1"/>
    </row>
    <row r="219" spans="1:26" ht="15.7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1"/>
      <c r="Y219" s="1"/>
      <c r="Z219" s="1"/>
    </row>
    <row r="220" spans="1:26" ht="15.7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1"/>
      <c r="Y220" s="1"/>
      <c r="Z220" s="1"/>
    </row>
    <row r="221" spans="1:26" ht="15.7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1"/>
      <c r="Y221" s="1"/>
      <c r="Z221" s="1"/>
    </row>
    <row r="222" spans="1:26" ht="15.7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1"/>
      <c r="Y222" s="1"/>
      <c r="Z222" s="1"/>
    </row>
    <row r="223" spans="1:26" ht="15.7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1"/>
      <c r="Y223" s="1"/>
      <c r="Z223" s="1"/>
    </row>
    <row r="224" spans="1:26" ht="15.7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1"/>
      <c r="Y224" s="1"/>
      <c r="Z224" s="1"/>
    </row>
    <row r="225" spans="1:26" ht="15.7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1"/>
      <c r="Y225" s="1"/>
      <c r="Z225" s="1"/>
    </row>
    <row r="226" spans="1:26" ht="15.7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1"/>
      <c r="Y226" s="1"/>
      <c r="Z226" s="1"/>
    </row>
    <row r="227" spans="1:26" ht="15.7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1"/>
      <c r="Y227" s="1"/>
      <c r="Z227" s="1"/>
    </row>
    <row r="228" spans="1:26" ht="15.7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1"/>
      <c r="Y228" s="1"/>
      <c r="Z228" s="1"/>
    </row>
    <row r="229" spans="1:26" ht="15.7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1"/>
      <c r="Y229" s="1"/>
      <c r="Z229" s="1"/>
    </row>
    <row r="230" spans="1:26" ht="15.7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1"/>
      <c r="Y230" s="1"/>
      <c r="Z230" s="1"/>
    </row>
    <row r="231" spans="1:26" ht="15.7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1"/>
      <c r="Y231" s="1"/>
      <c r="Z231" s="1"/>
    </row>
    <row r="232" spans="1:26" ht="15.7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1"/>
      <c r="Y232" s="1"/>
      <c r="Z232" s="1"/>
    </row>
    <row r="233" spans="1:26" ht="15.7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1"/>
      <c r="Y233" s="1"/>
      <c r="Z233" s="1"/>
    </row>
    <row r="234" spans="1:26" ht="15.7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1"/>
      <c r="Y234" s="1"/>
      <c r="Z234" s="1"/>
    </row>
    <row r="235" spans="1:26" ht="15.7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1"/>
      <c r="Y235" s="1"/>
      <c r="Z235" s="1"/>
    </row>
    <row r="236" spans="1:26" ht="15.7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1"/>
      <c r="Y236" s="1"/>
      <c r="Z236" s="1"/>
    </row>
    <row r="237" spans="1:26" ht="15.7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1"/>
      <c r="Y237" s="1"/>
      <c r="Z237" s="1"/>
    </row>
    <row r="238" spans="1:26" ht="15.7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1"/>
      <c r="Y238" s="1"/>
      <c r="Z238" s="1"/>
    </row>
    <row r="239" spans="1:26" ht="15.7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1"/>
      <c r="Y239" s="1"/>
      <c r="Z239" s="1"/>
    </row>
    <row r="240" spans="1:26" ht="15.7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1"/>
      <c r="Y240" s="1"/>
      <c r="Z240" s="1"/>
    </row>
    <row r="241" spans="1:26" ht="15.7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1"/>
      <c r="Y241" s="1"/>
      <c r="Z241" s="1"/>
    </row>
    <row r="242" spans="1:26" ht="15.7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1"/>
      <c r="Y242" s="1"/>
      <c r="Z242" s="1"/>
    </row>
    <row r="243" spans="1:26" ht="15.7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1"/>
      <c r="Y243" s="1"/>
      <c r="Z243" s="1"/>
    </row>
    <row r="244" spans="1:26" ht="15.7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1"/>
      <c r="Y244" s="1"/>
      <c r="Z244" s="1"/>
    </row>
    <row r="245" spans="1:26" ht="15.7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1"/>
      <c r="Y245" s="1"/>
      <c r="Z245" s="1"/>
    </row>
    <row r="246" spans="1:26" ht="15.7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1"/>
      <c r="Y246" s="1"/>
      <c r="Z246" s="1"/>
    </row>
    <row r="247" spans="1:26" ht="15.7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1"/>
      <c r="Y247" s="1"/>
      <c r="Z247" s="1"/>
    </row>
    <row r="248" spans="1:26" ht="15.7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1"/>
      <c r="Y248" s="1"/>
      <c r="Z248" s="1"/>
    </row>
    <row r="249" spans="1:26" ht="15.7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1"/>
      <c r="Y249" s="1"/>
      <c r="Z249" s="1"/>
    </row>
    <row r="250" spans="1:26" ht="15.7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1"/>
      <c r="Y250" s="1"/>
      <c r="Z250" s="1"/>
    </row>
    <row r="251" spans="1:26" ht="15.7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1"/>
      <c r="Y251" s="1"/>
      <c r="Z251" s="1"/>
    </row>
    <row r="252" spans="1:26" ht="15.7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1"/>
      <c r="Y252" s="1"/>
      <c r="Z252" s="1"/>
    </row>
    <row r="253" spans="1:26" ht="15.7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1"/>
      <c r="Y253" s="1"/>
      <c r="Z253" s="1"/>
    </row>
    <row r="254" spans="1:26" ht="15.7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1"/>
      <c r="Y254" s="1"/>
      <c r="Z254" s="1"/>
    </row>
    <row r="255" spans="1:26" ht="15.7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1"/>
      <c r="Y255" s="1"/>
      <c r="Z255" s="1"/>
    </row>
    <row r="256" spans="1:26" ht="15.7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1"/>
      <c r="Y256" s="1"/>
      <c r="Z256" s="1"/>
    </row>
    <row r="257" spans="1:26" ht="15.7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1"/>
      <c r="Y257" s="1"/>
      <c r="Z257" s="1"/>
    </row>
    <row r="258" spans="1:26" ht="15.7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1"/>
      <c r="Y258" s="1"/>
      <c r="Z258" s="1"/>
    </row>
    <row r="259" spans="1:26" ht="15.7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1"/>
      <c r="Y259" s="1"/>
      <c r="Z259" s="1"/>
    </row>
    <row r="260" spans="1:26" ht="15.7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1"/>
      <c r="Y260" s="1"/>
      <c r="Z260" s="1"/>
    </row>
    <row r="261" spans="1:26" ht="15.7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1"/>
      <c r="Y261" s="1"/>
      <c r="Z261" s="1"/>
    </row>
    <row r="262" spans="1:26" ht="15.7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1"/>
      <c r="Y262" s="1"/>
      <c r="Z262" s="1"/>
    </row>
    <row r="263" spans="1:26" ht="15.7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1"/>
      <c r="Y263" s="1"/>
      <c r="Z263" s="1"/>
    </row>
    <row r="264" spans="1:26" ht="15.7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1"/>
      <c r="Y264" s="1"/>
      <c r="Z264" s="1"/>
    </row>
    <row r="265" spans="1:26" ht="15.7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1"/>
      <c r="Y265" s="1"/>
      <c r="Z265" s="1"/>
    </row>
    <row r="266" spans="1:26" ht="15.7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1"/>
      <c r="Y266" s="1"/>
      <c r="Z266" s="1"/>
    </row>
    <row r="267" spans="1:26" ht="15.7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1"/>
      <c r="Y267" s="1"/>
      <c r="Z267" s="1"/>
    </row>
    <row r="268" spans="1:26" ht="15.7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1"/>
      <c r="Y268" s="1"/>
      <c r="Z268" s="1"/>
    </row>
    <row r="269" spans="1:26" ht="15.7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1"/>
      <c r="Y269" s="1"/>
      <c r="Z269" s="1"/>
    </row>
    <row r="270" spans="1:26" ht="15.7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1"/>
      <c r="Y270" s="1"/>
      <c r="Z270" s="1"/>
    </row>
    <row r="271" spans="1:26" ht="15.7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1"/>
      <c r="Y271" s="1"/>
      <c r="Z271" s="1"/>
    </row>
    <row r="272" spans="1:26" ht="15.7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1"/>
      <c r="Y272" s="1"/>
      <c r="Z272" s="1"/>
    </row>
    <row r="273" spans="1:26" ht="15.7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1"/>
      <c r="Y273" s="1"/>
      <c r="Z273" s="1"/>
    </row>
    <row r="274" spans="1:26" ht="15.7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1"/>
      <c r="Y274" s="1"/>
      <c r="Z274" s="1"/>
    </row>
    <row r="275" spans="1:26" ht="15.7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1"/>
      <c r="Y275" s="1"/>
      <c r="Z275" s="1"/>
    </row>
    <row r="276" spans="1:26" ht="15.7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1"/>
      <c r="Y276" s="1"/>
      <c r="Z276" s="1"/>
    </row>
    <row r="277" spans="1:26" ht="15.7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1"/>
      <c r="Y277" s="1"/>
      <c r="Z277" s="1"/>
    </row>
    <row r="278" spans="1:26" ht="15.7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1"/>
      <c r="Y278" s="1"/>
      <c r="Z278" s="1"/>
    </row>
    <row r="279" spans="1:26" ht="15.7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1"/>
      <c r="Y279" s="1"/>
      <c r="Z279" s="1"/>
    </row>
    <row r="280" spans="1:26" ht="15.7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1"/>
      <c r="Y280" s="1"/>
      <c r="Z280" s="1"/>
    </row>
    <row r="281" spans="1:26" ht="15.7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1"/>
      <c r="Y281" s="1"/>
      <c r="Z281" s="1"/>
    </row>
    <row r="282" spans="1:26" ht="15.7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1"/>
      <c r="Y282" s="1"/>
      <c r="Z282" s="1"/>
    </row>
    <row r="283" spans="1:26" ht="15.7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1"/>
      <c r="Y283" s="1"/>
      <c r="Z283" s="1"/>
    </row>
    <row r="284" spans="1:26" ht="15.7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1"/>
      <c r="Y284" s="1"/>
      <c r="Z284" s="1"/>
    </row>
    <row r="285" spans="1:26" ht="15.7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1"/>
      <c r="Y285" s="1"/>
      <c r="Z285" s="1"/>
    </row>
    <row r="286" spans="1:26" ht="15.7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1"/>
      <c r="Y286" s="1"/>
      <c r="Z286" s="1"/>
    </row>
    <row r="287" spans="1:26" ht="15.7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1"/>
      <c r="Y287" s="1"/>
      <c r="Z287" s="1"/>
    </row>
    <row r="288" spans="1:26" ht="15.7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1"/>
      <c r="Y288" s="1"/>
      <c r="Z288" s="1"/>
    </row>
    <row r="289" spans="1:26" ht="15.7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1"/>
      <c r="Y289" s="1"/>
      <c r="Z289" s="1"/>
    </row>
    <row r="290" spans="1:26" ht="15.7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1"/>
      <c r="Y290" s="1"/>
      <c r="Z290" s="1"/>
    </row>
    <row r="291" spans="1:26" ht="15.7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1"/>
      <c r="Y291" s="1"/>
      <c r="Z291" s="1"/>
    </row>
    <row r="292" spans="1:26" ht="15.7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1"/>
      <c r="Y292" s="1"/>
      <c r="Z292" s="1"/>
    </row>
    <row r="293" spans="1:26" ht="15.7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1"/>
      <c r="Y293" s="1"/>
      <c r="Z293" s="1"/>
    </row>
    <row r="294" spans="1:26" ht="15.7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1"/>
      <c r="Y294" s="1"/>
      <c r="Z294" s="1"/>
    </row>
    <row r="295" spans="1:26" ht="15.7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1"/>
      <c r="Y295" s="1"/>
      <c r="Z295" s="1"/>
    </row>
    <row r="296" spans="1:26" ht="15.7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1"/>
      <c r="Y296" s="1"/>
      <c r="Z296" s="1"/>
    </row>
    <row r="297" spans="1:26" ht="15.7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1"/>
      <c r="Y297" s="1"/>
      <c r="Z297" s="1"/>
    </row>
    <row r="298" spans="1:26" ht="15.7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1"/>
      <c r="Y298" s="1"/>
      <c r="Z298" s="1"/>
    </row>
    <row r="299" spans="1:26" ht="15.7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1"/>
      <c r="Y299" s="1"/>
      <c r="Z299" s="1"/>
    </row>
    <row r="300" spans="1:26" ht="15.7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1"/>
      <c r="Y300" s="1"/>
      <c r="Z300" s="1"/>
    </row>
    <row r="301" spans="1:26" ht="15.7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1"/>
      <c r="Y301" s="1"/>
      <c r="Z301" s="1"/>
    </row>
    <row r="302" spans="1:26" ht="15.7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1"/>
      <c r="Y302" s="1"/>
      <c r="Z302" s="1"/>
    </row>
    <row r="303" spans="1:26" ht="15.7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1"/>
      <c r="Y303" s="1"/>
      <c r="Z303" s="1"/>
    </row>
    <row r="304" spans="1:26" ht="15.7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1"/>
      <c r="Y304" s="1"/>
      <c r="Z304" s="1"/>
    </row>
    <row r="305" spans="1:26" ht="15.7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1"/>
      <c r="Y305" s="1"/>
      <c r="Z305" s="1"/>
    </row>
    <row r="306" spans="1:26" ht="15.7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1"/>
      <c r="Y306" s="1"/>
      <c r="Z306" s="1"/>
    </row>
    <row r="307" spans="1:26" ht="15.7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1"/>
      <c r="Y307" s="1"/>
      <c r="Z307" s="1"/>
    </row>
    <row r="308" spans="1:26" ht="15.7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1"/>
      <c r="Y308" s="1"/>
      <c r="Z308" s="1"/>
    </row>
    <row r="309" spans="1:26" ht="15.7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1"/>
      <c r="Y309" s="1"/>
      <c r="Z309" s="1"/>
    </row>
    <row r="310" spans="1:26" ht="15.7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1"/>
      <c r="Y310" s="1"/>
      <c r="Z310" s="1"/>
    </row>
    <row r="311" spans="1:26" ht="15.7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1"/>
      <c r="Y311" s="1"/>
      <c r="Z311" s="1"/>
    </row>
    <row r="312" spans="1:26" ht="15.7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1"/>
      <c r="Y312" s="1"/>
      <c r="Z312" s="1"/>
    </row>
    <row r="313" spans="1:26" ht="15.7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1"/>
      <c r="Y313" s="1"/>
      <c r="Z313" s="1"/>
    </row>
    <row r="314" spans="1:26" ht="15.7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1"/>
      <c r="Y314" s="1"/>
      <c r="Z314" s="1"/>
    </row>
    <row r="315" spans="1:26" ht="15.7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1"/>
      <c r="Y315" s="1"/>
      <c r="Z315" s="1"/>
    </row>
    <row r="316" spans="1:26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</sheetData>
  <mergeCells count="134">
    <mergeCell ref="J80:J82"/>
    <mergeCell ref="J96:J99"/>
    <mergeCell ref="J100:J103"/>
    <mergeCell ref="B1:J1"/>
    <mergeCell ref="I2:J2"/>
    <mergeCell ref="B3:J3"/>
    <mergeCell ref="B93:B95"/>
    <mergeCell ref="C93:C95"/>
    <mergeCell ref="A96:A99"/>
    <mergeCell ref="B96:B99"/>
    <mergeCell ref="C96:C99"/>
    <mergeCell ref="A100:A103"/>
    <mergeCell ref="B100:B103"/>
    <mergeCell ref="C100:C103"/>
    <mergeCell ref="B77:B79"/>
    <mergeCell ref="C77:C79"/>
    <mergeCell ref="B83:B85"/>
    <mergeCell ref="C83:C85"/>
    <mergeCell ref="B86:B89"/>
    <mergeCell ref="C86:C89"/>
    <mergeCell ref="A83:A85"/>
    <mergeCell ref="A86:A89"/>
    <mergeCell ref="A93:A95"/>
    <mergeCell ref="J83:J85"/>
    <mergeCell ref="J86:J89"/>
    <mergeCell ref="A66:J66"/>
    <mergeCell ref="A71:A73"/>
    <mergeCell ref="J90:J92"/>
    <mergeCell ref="J93:J95"/>
    <mergeCell ref="B90:B92"/>
    <mergeCell ref="C90:C92"/>
    <mergeCell ref="J74:J76"/>
    <mergeCell ref="J77:J79"/>
    <mergeCell ref="A74:A76"/>
    <mergeCell ref="A77:A79"/>
    <mergeCell ref="C74:C76"/>
    <mergeCell ref="B74:B76"/>
    <mergeCell ref="B71:B73"/>
    <mergeCell ref="C71:C73"/>
    <mergeCell ref="A67:A69"/>
    <mergeCell ref="B67:B69"/>
    <mergeCell ref="C67:C69"/>
    <mergeCell ref="J67:J69"/>
    <mergeCell ref="A70:J70"/>
    <mergeCell ref="J71:J73"/>
    <mergeCell ref="A90:A92"/>
    <mergeCell ref="A80:A82"/>
    <mergeCell ref="B80:B82"/>
    <mergeCell ref="C80:C82"/>
    <mergeCell ref="A63:A65"/>
    <mergeCell ref="B63:B65"/>
    <mergeCell ref="C63:C65"/>
    <mergeCell ref="J63:J65"/>
    <mergeCell ref="A41:A43"/>
    <mergeCell ref="B41:B43"/>
    <mergeCell ref="C41:C43"/>
    <mergeCell ref="J41:J43"/>
    <mergeCell ref="A47:A49"/>
    <mergeCell ref="B47:B49"/>
    <mergeCell ref="C47:C49"/>
    <mergeCell ref="J47:J49"/>
    <mergeCell ref="A59:A61"/>
    <mergeCell ref="B59:B61"/>
    <mergeCell ref="C59:C61"/>
    <mergeCell ref="J59:J61"/>
    <mergeCell ref="A44:A46"/>
    <mergeCell ref="B44:B46"/>
    <mergeCell ref="C44:C46"/>
    <mergeCell ref="J44:J46"/>
    <mergeCell ref="A53:A55"/>
    <mergeCell ref="B53:B55"/>
    <mergeCell ref="C53:C55"/>
    <mergeCell ref="J53:J55"/>
    <mergeCell ref="A38:A40"/>
    <mergeCell ref="B38:B40"/>
    <mergeCell ref="C38:C40"/>
    <mergeCell ref="J38:J40"/>
    <mergeCell ref="A62:J62"/>
    <mergeCell ref="J32:J34"/>
    <mergeCell ref="A32:A34"/>
    <mergeCell ref="B32:B34"/>
    <mergeCell ref="C32:C34"/>
    <mergeCell ref="A35:A37"/>
    <mergeCell ref="B35:B37"/>
    <mergeCell ref="C35:C37"/>
    <mergeCell ref="J35:J37"/>
    <mergeCell ref="A50:A52"/>
    <mergeCell ref="B50:B52"/>
    <mergeCell ref="C50:C52"/>
    <mergeCell ref="J50:J52"/>
    <mergeCell ref="A56:A58"/>
    <mergeCell ref="B56:B58"/>
    <mergeCell ref="C56:C58"/>
    <mergeCell ref="A20:A22"/>
    <mergeCell ref="B20:B22"/>
    <mergeCell ref="C20:C22"/>
    <mergeCell ref="J20:J22"/>
    <mergeCell ref="A29:A31"/>
    <mergeCell ref="B29:B31"/>
    <mergeCell ref="C29:C31"/>
    <mergeCell ref="J29:J31"/>
    <mergeCell ref="A23:A25"/>
    <mergeCell ref="B23:B25"/>
    <mergeCell ref="C23:C25"/>
    <mergeCell ref="J23:J25"/>
    <mergeCell ref="J26:J28"/>
    <mergeCell ref="A26:A28"/>
    <mergeCell ref="B26:B28"/>
    <mergeCell ref="C26:C28"/>
    <mergeCell ref="J14:J16"/>
    <mergeCell ref="C14:C16"/>
    <mergeCell ref="B14:B16"/>
    <mergeCell ref="A14:A16"/>
    <mergeCell ref="A11:A13"/>
    <mergeCell ref="B11:B13"/>
    <mergeCell ref="C11:C13"/>
    <mergeCell ref="J11:J13"/>
    <mergeCell ref="A17:A19"/>
    <mergeCell ref="B17:B19"/>
    <mergeCell ref="C17:C19"/>
    <mergeCell ref="J17:J19"/>
    <mergeCell ref="J5:J6"/>
    <mergeCell ref="A4:J4"/>
    <mergeCell ref="A7:J7"/>
    <mergeCell ref="B8:B10"/>
    <mergeCell ref="A8:A10"/>
    <mergeCell ref="C8:C10"/>
    <mergeCell ref="J8:J10"/>
    <mergeCell ref="F5:I5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2022-01-18T02:25:46Z</dcterms:modified>
</cp:coreProperties>
</file>